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  協会関係\08  結果\市民大会（一般）\春季\"/>
    </mc:Choice>
  </mc:AlternateContent>
  <xr:revisionPtr revIDLastSave="0" documentId="13_ncr:1_{11CE2775-2332-4A4D-933A-2D0CAEEF3FCD}" xr6:coauthVersionLast="36" xr6:coauthVersionMax="47" xr10:uidLastSave="{00000000-0000-0000-0000-000000000000}"/>
  <bookViews>
    <workbookView xWindow="-105" yWindow="-105" windowWidth="19395" windowHeight="10395" activeTab="1" xr2:uid="{9C1D24A6-6B26-4B4D-9F9B-A4675DB6B7D1}"/>
  </bookViews>
  <sheets>
    <sheet name="原紙" sheetId="4" r:id="rId1"/>
    <sheet name="R04春季" sheetId="2" r:id="rId2"/>
    <sheet name="決勝Ｔ" sheetId="3" r:id="rId3"/>
  </sheets>
  <definedNames>
    <definedName name="_xlnm.Print_Area" localSheetId="1">'R04春季'!$A$1:$AP$43</definedName>
    <definedName name="_xlnm.Print_Area" localSheetId="0">原紙!$A$1:$AP$49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7" i="4" l="1"/>
  <c r="T47" i="4"/>
  <c r="S47" i="4" s="1"/>
  <c r="R47" i="4"/>
  <c r="P47" i="4"/>
  <c r="O47" i="4" s="1"/>
  <c r="N47" i="4"/>
  <c r="L47" i="4"/>
  <c r="K47" i="4" s="1"/>
  <c r="J47" i="4"/>
  <c r="H47" i="4"/>
  <c r="AC47" i="4" s="1"/>
  <c r="F47" i="4"/>
  <c r="D47" i="4"/>
  <c r="C47" i="4" s="1"/>
  <c r="W46" i="4"/>
  <c r="R46" i="4"/>
  <c r="P46" i="4"/>
  <c r="O46" i="4"/>
  <c r="N46" i="4"/>
  <c r="L46" i="4"/>
  <c r="K46" i="4" s="1"/>
  <c r="J46" i="4"/>
  <c r="H46" i="4"/>
  <c r="AE46" i="4" s="1"/>
  <c r="F46" i="4"/>
  <c r="D46" i="4"/>
  <c r="AO46" i="4" s="1"/>
  <c r="W45" i="4"/>
  <c r="S45" i="4"/>
  <c r="N45" i="4"/>
  <c r="L45" i="4"/>
  <c r="K45" i="4" s="1"/>
  <c r="J45" i="4"/>
  <c r="H45" i="4"/>
  <c r="AG45" i="4" s="1"/>
  <c r="F45" i="4"/>
  <c r="D45" i="4"/>
  <c r="AO45" i="4" s="1"/>
  <c r="AE44" i="4"/>
  <c r="W44" i="4"/>
  <c r="S44" i="4"/>
  <c r="O44" i="4"/>
  <c r="J44" i="4"/>
  <c r="H44" i="4"/>
  <c r="AG44" i="4" s="1"/>
  <c r="G44" i="4"/>
  <c r="F44" i="4"/>
  <c r="D44" i="4"/>
  <c r="AM44" i="4" s="1"/>
  <c r="W43" i="4"/>
  <c r="S43" i="4"/>
  <c r="O43" i="4"/>
  <c r="K43" i="4"/>
  <c r="F43" i="4"/>
  <c r="D43" i="4"/>
  <c r="AM43" i="4" s="1"/>
  <c r="AO42" i="4"/>
  <c r="AM42" i="4"/>
  <c r="AK42" i="4"/>
  <c r="AG42" i="4"/>
  <c r="AE42" i="4"/>
  <c r="AC42" i="4"/>
  <c r="AA42" i="4"/>
  <c r="W42" i="4"/>
  <c r="S42" i="4"/>
  <c r="O42" i="4"/>
  <c r="K42" i="4"/>
  <c r="G42" i="4"/>
  <c r="W41" i="4"/>
  <c r="S41" i="4"/>
  <c r="O41" i="4"/>
  <c r="K41" i="4"/>
  <c r="G41" i="4"/>
  <c r="C41" i="4"/>
  <c r="V36" i="4"/>
  <c r="T36" i="4"/>
  <c r="S36" i="4" s="1"/>
  <c r="R36" i="4"/>
  <c r="P36" i="4"/>
  <c r="O36" i="4" s="1"/>
  <c r="N36" i="4"/>
  <c r="L36" i="4"/>
  <c r="K36" i="4" s="1"/>
  <c r="J36" i="4"/>
  <c r="H36" i="4"/>
  <c r="AA36" i="4" s="1"/>
  <c r="F36" i="4"/>
  <c r="D36" i="4"/>
  <c r="AO36" i="4" s="1"/>
  <c r="W35" i="4"/>
  <c r="R35" i="4"/>
  <c r="P35" i="4"/>
  <c r="O35" i="4" s="1"/>
  <c r="N35" i="4"/>
  <c r="L35" i="4"/>
  <c r="K35" i="4" s="1"/>
  <c r="J35" i="4"/>
  <c r="H35" i="4"/>
  <c r="G35" i="4" s="1"/>
  <c r="F35" i="4"/>
  <c r="D35" i="4"/>
  <c r="AO35" i="4" s="1"/>
  <c r="W34" i="4"/>
  <c r="S34" i="4"/>
  <c r="N34" i="4"/>
  <c r="L34" i="4"/>
  <c r="K34" i="4" s="1"/>
  <c r="J34" i="4"/>
  <c r="H34" i="4"/>
  <c r="AE34" i="4" s="1"/>
  <c r="F34" i="4"/>
  <c r="D34" i="4"/>
  <c r="AO34" i="4" s="1"/>
  <c r="W33" i="4"/>
  <c r="S33" i="4"/>
  <c r="O33" i="4"/>
  <c r="J33" i="4"/>
  <c r="H33" i="4"/>
  <c r="AG33" i="4" s="1"/>
  <c r="F33" i="4"/>
  <c r="D33" i="4"/>
  <c r="AK33" i="4" s="1"/>
  <c r="W32" i="4"/>
  <c r="S32" i="4"/>
  <c r="O32" i="4"/>
  <c r="K32" i="4"/>
  <c r="F32" i="4"/>
  <c r="D32" i="4"/>
  <c r="AK32" i="4" s="1"/>
  <c r="AO31" i="4"/>
  <c r="AM31" i="4"/>
  <c r="AK31" i="4"/>
  <c r="AG31" i="4"/>
  <c r="AE31" i="4"/>
  <c r="AC31" i="4"/>
  <c r="AA31" i="4"/>
  <c r="W31" i="4"/>
  <c r="S31" i="4"/>
  <c r="O31" i="4"/>
  <c r="K31" i="4"/>
  <c r="G31" i="4"/>
  <c r="W30" i="4"/>
  <c r="S30" i="4"/>
  <c r="O30" i="4"/>
  <c r="K30" i="4"/>
  <c r="G30" i="4"/>
  <c r="C30" i="4"/>
  <c r="AE27" i="4"/>
  <c r="V27" i="4"/>
  <c r="T27" i="4"/>
  <c r="S27" i="4" s="1"/>
  <c r="R27" i="4"/>
  <c r="P27" i="4"/>
  <c r="O27" i="4" s="1"/>
  <c r="N27" i="4"/>
  <c r="L27" i="4"/>
  <c r="K27" i="4" s="1"/>
  <c r="J27" i="4"/>
  <c r="H27" i="4"/>
  <c r="AA27" i="4" s="1"/>
  <c r="F27" i="4"/>
  <c r="D27" i="4"/>
  <c r="AM27" i="4" s="1"/>
  <c r="W26" i="4"/>
  <c r="R26" i="4"/>
  <c r="P26" i="4"/>
  <c r="O26" i="4" s="1"/>
  <c r="N26" i="4"/>
  <c r="L26" i="4"/>
  <c r="K26" i="4" s="1"/>
  <c r="J26" i="4"/>
  <c r="H26" i="4"/>
  <c r="AG26" i="4" s="1"/>
  <c r="F26" i="4"/>
  <c r="D26" i="4"/>
  <c r="AM26" i="4" s="1"/>
  <c r="W25" i="4"/>
  <c r="S25" i="4"/>
  <c r="N25" i="4"/>
  <c r="L25" i="4"/>
  <c r="K25" i="4"/>
  <c r="J25" i="4"/>
  <c r="H25" i="4"/>
  <c r="AC25" i="4" s="1"/>
  <c r="F25" i="4"/>
  <c r="D25" i="4"/>
  <c r="AO25" i="4" s="1"/>
  <c r="W24" i="4"/>
  <c r="S24" i="4"/>
  <c r="O24" i="4"/>
  <c r="J24" i="4"/>
  <c r="H24" i="4"/>
  <c r="AG24" i="4" s="1"/>
  <c r="F24" i="4"/>
  <c r="D24" i="4"/>
  <c r="AK24" i="4" s="1"/>
  <c r="W23" i="4"/>
  <c r="S23" i="4"/>
  <c r="O23" i="4"/>
  <c r="K23" i="4"/>
  <c r="F23" i="4"/>
  <c r="D23" i="4"/>
  <c r="AG23" i="4" s="1"/>
  <c r="AO22" i="4"/>
  <c r="AM22" i="4"/>
  <c r="AK22" i="4"/>
  <c r="AG22" i="4"/>
  <c r="AE22" i="4"/>
  <c r="AC22" i="4"/>
  <c r="AA22" i="4"/>
  <c r="W22" i="4"/>
  <c r="S22" i="4"/>
  <c r="O22" i="4"/>
  <c r="K22" i="4"/>
  <c r="G22" i="4"/>
  <c r="W21" i="4"/>
  <c r="S21" i="4"/>
  <c r="O21" i="4"/>
  <c r="K21" i="4"/>
  <c r="G21" i="4"/>
  <c r="C21" i="4"/>
  <c r="V18" i="4"/>
  <c r="T18" i="4"/>
  <c r="S18" i="4" s="1"/>
  <c r="R18" i="4"/>
  <c r="P18" i="4"/>
  <c r="O18" i="4" s="1"/>
  <c r="N18" i="4"/>
  <c r="L18" i="4"/>
  <c r="K18" i="4" s="1"/>
  <c r="J18" i="4"/>
  <c r="H18" i="4"/>
  <c r="G18" i="4" s="1"/>
  <c r="F18" i="4"/>
  <c r="D18" i="4"/>
  <c r="AO18" i="4" s="1"/>
  <c r="AA17" i="4"/>
  <c r="W17" i="4"/>
  <c r="R17" i="4"/>
  <c r="P17" i="4"/>
  <c r="O17" i="4"/>
  <c r="N17" i="4"/>
  <c r="L17" i="4"/>
  <c r="K17" i="4" s="1"/>
  <c r="J17" i="4"/>
  <c r="H17" i="4"/>
  <c r="AE17" i="4" s="1"/>
  <c r="F17" i="4"/>
  <c r="D17" i="4"/>
  <c r="AK17" i="4" s="1"/>
  <c r="W16" i="4"/>
  <c r="S16" i="4"/>
  <c r="N16" i="4"/>
  <c r="L16" i="4"/>
  <c r="K16" i="4" s="1"/>
  <c r="J16" i="4"/>
  <c r="H16" i="4"/>
  <c r="AC16" i="4" s="1"/>
  <c r="F16" i="4"/>
  <c r="D16" i="4"/>
  <c r="AO16" i="4" s="1"/>
  <c r="W15" i="4"/>
  <c r="S15" i="4"/>
  <c r="O15" i="4"/>
  <c r="J15" i="4"/>
  <c r="H15" i="4"/>
  <c r="AG15" i="4" s="1"/>
  <c r="F15" i="4"/>
  <c r="D15" i="4"/>
  <c r="C15" i="4" s="1"/>
  <c r="AA14" i="4"/>
  <c r="W14" i="4"/>
  <c r="S14" i="4"/>
  <c r="O14" i="4"/>
  <c r="K14" i="4"/>
  <c r="F14" i="4"/>
  <c r="D14" i="4"/>
  <c r="AE14" i="4" s="1"/>
  <c r="AO13" i="4"/>
  <c r="AM13" i="4"/>
  <c r="AK13" i="4"/>
  <c r="AG13" i="4"/>
  <c r="AE13" i="4"/>
  <c r="AC13" i="4"/>
  <c r="AA13" i="4"/>
  <c r="W13" i="4"/>
  <c r="S13" i="4"/>
  <c r="O13" i="4"/>
  <c r="K13" i="4"/>
  <c r="G13" i="4"/>
  <c r="W12" i="4"/>
  <c r="S12" i="4"/>
  <c r="O12" i="4"/>
  <c r="K12" i="4"/>
  <c r="G12" i="4"/>
  <c r="C12" i="4"/>
  <c r="V9" i="4"/>
  <c r="T9" i="4"/>
  <c r="S9" i="4" s="1"/>
  <c r="R9" i="4"/>
  <c r="P9" i="4"/>
  <c r="O9" i="4" s="1"/>
  <c r="N9" i="4"/>
  <c r="L9" i="4"/>
  <c r="K9" i="4" s="1"/>
  <c r="J9" i="4"/>
  <c r="H9" i="4"/>
  <c r="AC9" i="4" s="1"/>
  <c r="F9" i="4"/>
  <c r="D9" i="4"/>
  <c r="AM9" i="4" s="1"/>
  <c r="W8" i="4"/>
  <c r="R8" i="4"/>
  <c r="P8" i="4"/>
  <c r="O8" i="4" s="1"/>
  <c r="N8" i="4"/>
  <c r="L8" i="4"/>
  <c r="K8" i="4" s="1"/>
  <c r="J8" i="4"/>
  <c r="H8" i="4"/>
  <c r="AG8" i="4" s="1"/>
  <c r="F8" i="4"/>
  <c r="D8" i="4"/>
  <c r="AK8" i="4" s="1"/>
  <c r="W7" i="4"/>
  <c r="S7" i="4"/>
  <c r="N7" i="4"/>
  <c r="L7" i="4"/>
  <c r="K7" i="4" s="1"/>
  <c r="J7" i="4"/>
  <c r="H7" i="4"/>
  <c r="AG7" i="4" s="1"/>
  <c r="F7" i="4"/>
  <c r="D7" i="4"/>
  <c r="AO7" i="4" s="1"/>
  <c r="W6" i="4"/>
  <c r="S6" i="4"/>
  <c r="O6" i="4"/>
  <c r="J6" i="4"/>
  <c r="H6" i="4"/>
  <c r="AC6" i="4" s="1"/>
  <c r="F6" i="4"/>
  <c r="D6" i="4"/>
  <c r="C6" i="4" s="1"/>
  <c r="W5" i="4"/>
  <c r="S5" i="4"/>
  <c r="O5" i="4"/>
  <c r="K5" i="4"/>
  <c r="F5" i="4"/>
  <c r="D5" i="4"/>
  <c r="AE5" i="4" s="1"/>
  <c r="AO4" i="4"/>
  <c r="AM4" i="4"/>
  <c r="AK4" i="4"/>
  <c r="AG4" i="4"/>
  <c r="AE4" i="4"/>
  <c r="AC4" i="4"/>
  <c r="AA4" i="4"/>
  <c r="W4" i="4"/>
  <c r="S4" i="4"/>
  <c r="O4" i="4"/>
  <c r="K4" i="4"/>
  <c r="G4" i="4"/>
  <c r="W3" i="4"/>
  <c r="S3" i="4"/>
  <c r="O3" i="4"/>
  <c r="K3" i="4"/>
  <c r="G3" i="4"/>
  <c r="C3" i="4"/>
  <c r="V39" i="2"/>
  <c r="T39" i="2"/>
  <c r="R39" i="2"/>
  <c r="P39" i="2"/>
  <c r="N39" i="2"/>
  <c r="L39" i="2"/>
  <c r="J39" i="2"/>
  <c r="H39" i="2"/>
  <c r="F39" i="2"/>
  <c r="D39" i="2"/>
  <c r="W38" i="2"/>
  <c r="R38" i="2"/>
  <c r="P38" i="2"/>
  <c r="N38" i="2"/>
  <c r="L38" i="2"/>
  <c r="J38" i="2"/>
  <c r="H38" i="2"/>
  <c r="F38" i="2"/>
  <c r="D38" i="2"/>
  <c r="W37" i="2"/>
  <c r="S37" i="2"/>
  <c r="N37" i="2"/>
  <c r="L37" i="2"/>
  <c r="J37" i="2"/>
  <c r="H37" i="2"/>
  <c r="F37" i="2"/>
  <c r="D37" i="2"/>
  <c r="W36" i="2"/>
  <c r="S36" i="2"/>
  <c r="O36" i="2"/>
  <c r="J36" i="2"/>
  <c r="H36" i="2"/>
  <c r="F36" i="2"/>
  <c r="D36" i="2"/>
  <c r="W35" i="2"/>
  <c r="S35" i="2"/>
  <c r="O35" i="2"/>
  <c r="K35" i="2"/>
  <c r="F35" i="2"/>
  <c r="D35" i="2"/>
  <c r="AO34" i="2"/>
  <c r="AM34" i="2"/>
  <c r="W34" i="2"/>
  <c r="S34" i="2"/>
  <c r="O34" i="2"/>
  <c r="K34" i="2"/>
  <c r="G34" i="2"/>
  <c r="W33" i="2"/>
  <c r="S33" i="2"/>
  <c r="O33" i="2"/>
  <c r="K33" i="2"/>
  <c r="G33" i="2"/>
  <c r="C33" i="2"/>
  <c r="V30" i="2"/>
  <c r="T30" i="2"/>
  <c r="R30" i="2"/>
  <c r="P30" i="2"/>
  <c r="N30" i="2"/>
  <c r="L30" i="2"/>
  <c r="J30" i="2"/>
  <c r="H30" i="2"/>
  <c r="F30" i="2"/>
  <c r="D30" i="2"/>
  <c r="W29" i="2"/>
  <c r="R29" i="2"/>
  <c r="P29" i="2"/>
  <c r="N29" i="2"/>
  <c r="L29" i="2"/>
  <c r="J29" i="2"/>
  <c r="H29" i="2"/>
  <c r="F29" i="2"/>
  <c r="D29" i="2"/>
  <c r="W28" i="2"/>
  <c r="S28" i="2"/>
  <c r="N28" i="2"/>
  <c r="L28" i="2"/>
  <c r="J28" i="2"/>
  <c r="H28" i="2"/>
  <c r="F28" i="2"/>
  <c r="D28" i="2"/>
  <c r="W27" i="2"/>
  <c r="S27" i="2"/>
  <c r="O27" i="2"/>
  <c r="J27" i="2"/>
  <c r="H27" i="2"/>
  <c r="AM27" i="2" s="1"/>
  <c r="F27" i="2"/>
  <c r="D27" i="2"/>
  <c r="W26" i="2"/>
  <c r="S26" i="2"/>
  <c r="O26" i="2"/>
  <c r="K26" i="2"/>
  <c r="F26" i="2"/>
  <c r="D26" i="2"/>
  <c r="C26" i="2" s="1"/>
  <c r="AO25" i="2"/>
  <c r="AM25" i="2"/>
  <c r="W25" i="2"/>
  <c r="S25" i="2"/>
  <c r="O25" i="2"/>
  <c r="K25" i="2"/>
  <c r="G25" i="2"/>
  <c r="W24" i="2"/>
  <c r="S24" i="2"/>
  <c r="O24" i="2"/>
  <c r="K24" i="2"/>
  <c r="G24" i="2"/>
  <c r="C24" i="2"/>
  <c r="V21" i="2"/>
  <c r="T21" i="2"/>
  <c r="R21" i="2"/>
  <c r="P21" i="2"/>
  <c r="N21" i="2"/>
  <c r="L21" i="2"/>
  <c r="J21" i="2"/>
  <c r="H21" i="2"/>
  <c r="G21" i="2" s="1"/>
  <c r="F21" i="2"/>
  <c r="D21" i="2"/>
  <c r="W20" i="2"/>
  <c r="R20" i="2"/>
  <c r="P20" i="2"/>
  <c r="N20" i="2"/>
  <c r="L20" i="2"/>
  <c r="K20" i="2" s="1"/>
  <c r="J20" i="2"/>
  <c r="H20" i="2"/>
  <c r="F20" i="2"/>
  <c r="D20" i="2"/>
  <c r="W19" i="2"/>
  <c r="S19" i="2"/>
  <c r="N19" i="2"/>
  <c r="L19" i="2"/>
  <c r="K19" i="2" s="1"/>
  <c r="J19" i="2"/>
  <c r="H19" i="2"/>
  <c r="F19" i="2"/>
  <c r="D19" i="2"/>
  <c r="W18" i="2"/>
  <c r="S18" i="2"/>
  <c r="O18" i="2"/>
  <c r="J18" i="2"/>
  <c r="H18" i="2"/>
  <c r="F18" i="2"/>
  <c r="D18" i="2"/>
  <c r="W17" i="2"/>
  <c r="S17" i="2"/>
  <c r="O17" i="2"/>
  <c r="K17" i="2"/>
  <c r="F17" i="2"/>
  <c r="D17" i="2"/>
  <c r="AO16" i="2"/>
  <c r="AM16" i="2"/>
  <c r="W16" i="2"/>
  <c r="S16" i="2"/>
  <c r="O16" i="2"/>
  <c r="K16" i="2"/>
  <c r="G16" i="2"/>
  <c r="W15" i="2"/>
  <c r="S15" i="2"/>
  <c r="O15" i="2"/>
  <c r="K15" i="2"/>
  <c r="G15" i="2"/>
  <c r="C15" i="2"/>
  <c r="W9" i="2"/>
  <c r="S9" i="2"/>
  <c r="O9" i="2"/>
  <c r="AO7" i="2"/>
  <c r="AM7" i="2"/>
  <c r="T12" i="2"/>
  <c r="V12" i="2"/>
  <c r="R12" i="2"/>
  <c r="P12" i="2"/>
  <c r="R11" i="2"/>
  <c r="P11" i="2"/>
  <c r="L12" i="2"/>
  <c r="L11" i="2"/>
  <c r="N12" i="2"/>
  <c r="N11" i="2"/>
  <c r="N10" i="2"/>
  <c r="L10" i="2"/>
  <c r="D12" i="2"/>
  <c r="AM12" i="2" s="1"/>
  <c r="D11" i="2"/>
  <c r="D10" i="2"/>
  <c r="D9" i="2"/>
  <c r="D8" i="2"/>
  <c r="AM8" i="2" s="1"/>
  <c r="F12" i="2"/>
  <c r="F11" i="2"/>
  <c r="F10" i="2"/>
  <c r="F9" i="2"/>
  <c r="F8" i="2"/>
  <c r="H12" i="2"/>
  <c r="J12" i="2"/>
  <c r="H11" i="2"/>
  <c r="J11" i="2"/>
  <c r="H9" i="2"/>
  <c r="H10" i="2"/>
  <c r="S6" i="2"/>
  <c r="O6" i="2"/>
  <c r="K6" i="2"/>
  <c r="S10" i="2"/>
  <c r="S8" i="2"/>
  <c r="S7" i="2"/>
  <c r="W11" i="2"/>
  <c r="J10" i="2"/>
  <c r="W10" i="2"/>
  <c r="J9" i="2"/>
  <c r="W8" i="2"/>
  <c r="O8" i="2"/>
  <c r="K8" i="2"/>
  <c r="W7" i="2"/>
  <c r="O7" i="2"/>
  <c r="K7" i="2"/>
  <c r="G7" i="2"/>
  <c r="W6" i="2"/>
  <c r="G6" i="2"/>
  <c r="C6" i="2"/>
  <c r="AC26" i="2" l="1"/>
  <c r="AA7" i="2"/>
  <c r="K28" i="2"/>
  <c r="G20" i="2"/>
  <c r="O20" i="2"/>
  <c r="C27" i="2"/>
  <c r="AO14" i="4"/>
  <c r="AM35" i="4"/>
  <c r="K29" i="2"/>
  <c r="AE18" i="4"/>
  <c r="C25" i="4"/>
  <c r="AA32" i="4"/>
  <c r="AA33" i="4"/>
  <c r="C38" i="2"/>
  <c r="AO9" i="2"/>
  <c r="AO17" i="2"/>
  <c r="AE34" i="2"/>
  <c r="AC5" i="4"/>
  <c r="AE9" i="4"/>
  <c r="C14" i="4"/>
  <c r="AC14" i="4"/>
  <c r="AE15" i="4"/>
  <c r="G17" i="4"/>
  <c r="AM23" i="4"/>
  <c r="AM24" i="4"/>
  <c r="AM25" i="4"/>
  <c r="AM38" i="2"/>
  <c r="C5" i="4"/>
  <c r="AO5" i="4"/>
  <c r="AK6" i="4"/>
  <c r="G9" i="4"/>
  <c r="AG9" i="4"/>
  <c r="AM14" i="4"/>
  <c r="G15" i="4"/>
  <c r="C16" i="4"/>
  <c r="AO24" i="4"/>
  <c r="AA35" i="4"/>
  <c r="AE16" i="2"/>
  <c r="AO38" i="2"/>
  <c r="AE35" i="4"/>
  <c r="C43" i="4"/>
  <c r="C46" i="4"/>
  <c r="C9" i="2"/>
  <c r="AA15" i="4"/>
  <c r="AO20" i="2"/>
  <c r="AO18" i="2"/>
  <c r="AO28" i="2"/>
  <c r="AE7" i="2"/>
  <c r="AG7" i="2" s="1"/>
  <c r="O39" i="2"/>
  <c r="C36" i="2"/>
  <c r="K11" i="2"/>
  <c r="AM10" i="2"/>
  <c r="AO10" i="2"/>
  <c r="AM30" i="2"/>
  <c r="AM28" i="2"/>
  <c r="AK16" i="2"/>
  <c r="AM19" i="2"/>
  <c r="AO19" i="2"/>
  <c r="AM9" i="2"/>
  <c r="AK9" i="2" s="1"/>
  <c r="AO30" i="2"/>
  <c r="AO27" i="2"/>
  <c r="AK27" i="2" s="1"/>
  <c r="AM18" i="2"/>
  <c r="AK7" i="2"/>
  <c r="AK34" i="2"/>
  <c r="AK25" i="2"/>
  <c r="AM37" i="2"/>
  <c r="AO37" i="2"/>
  <c r="K37" i="2"/>
  <c r="AO36" i="2"/>
  <c r="AM36" i="2"/>
  <c r="G38" i="2"/>
  <c r="AM39" i="2"/>
  <c r="AO39" i="2"/>
  <c r="S39" i="2"/>
  <c r="AK9" i="4"/>
  <c r="AA5" i="4"/>
  <c r="C8" i="4"/>
  <c r="AC15" i="4"/>
  <c r="G16" i="4"/>
  <c r="AE16" i="4"/>
  <c r="AA18" i="4"/>
  <c r="AC27" i="4"/>
  <c r="AO32" i="4"/>
  <c r="AG35" i="4"/>
  <c r="AE36" i="4"/>
  <c r="G45" i="4"/>
  <c r="AE45" i="4"/>
  <c r="AG16" i="4"/>
  <c r="AO33" i="4"/>
  <c r="AG5" i="4"/>
  <c r="AM8" i="4"/>
  <c r="AK15" i="4"/>
  <c r="AK16" i="4"/>
  <c r="AG17" i="4"/>
  <c r="AG27" i="4"/>
  <c r="AK34" i="4"/>
  <c r="AC43" i="4"/>
  <c r="AK5" i="4"/>
  <c r="AO8" i="4"/>
  <c r="AA9" i="4"/>
  <c r="AK14" i="4"/>
  <c r="AM15" i="4"/>
  <c r="AM16" i="4"/>
  <c r="AO17" i="4"/>
  <c r="C24" i="4"/>
  <c r="C27" i="4"/>
  <c r="AO27" i="4"/>
  <c r="C35" i="4"/>
  <c r="AA44" i="4"/>
  <c r="AM5" i="4"/>
  <c r="C9" i="4"/>
  <c r="AO15" i="4"/>
  <c r="AO19" i="4" s="1"/>
  <c r="C17" i="4"/>
  <c r="AA24" i="4"/>
  <c r="G25" i="4"/>
  <c r="AA25" i="4"/>
  <c r="G36" i="4"/>
  <c r="AC44" i="4"/>
  <c r="G46" i="4"/>
  <c r="AC24" i="4"/>
  <c r="AG25" i="4"/>
  <c r="AG46" i="4"/>
  <c r="AM6" i="4"/>
  <c r="G24" i="4"/>
  <c r="AE24" i="4"/>
  <c r="AK25" i="4"/>
  <c r="G27" i="4"/>
  <c r="C32" i="4"/>
  <c r="AC32" i="4"/>
  <c r="AC35" i="4"/>
  <c r="AA16" i="4"/>
  <c r="AG32" i="4"/>
  <c r="AA45" i="4"/>
  <c r="AM28" i="4"/>
  <c r="AC7" i="4"/>
  <c r="AM18" i="4"/>
  <c r="G6" i="4"/>
  <c r="AE6" i="4"/>
  <c r="G7" i="4"/>
  <c r="AA7" i="4"/>
  <c r="AO9" i="4"/>
  <c r="AG14" i="4"/>
  <c r="AM17" i="4"/>
  <c r="AK23" i="4"/>
  <c r="AE25" i="4"/>
  <c r="G26" i="4"/>
  <c r="AO26" i="4"/>
  <c r="AM32" i="4"/>
  <c r="AM33" i="4"/>
  <c r="AG34" i="4"/>
  <c r="C36" i="4"/>
  <c r="AC36" i="4"/>
  <c r="AO43" i="4"/>
  <c r="AO44" i="4"/>
  <c r="AK45" i="4"/>
  <c r="AA46" i="4"/>
  <c r="AE47" i="4"/>
  <c r="C44" i="4"/>
  <c r="C45" i="4"/>
  <c r="AM45" i="4"/>
  <c r="AC46" i="4"/>
  <c r="AG47" i="4"/>
  <c r="AE7" i="4"/>
  <c r="G8" i="4"/>
  <c r="C18" i="4"/>
  <c r="AC18" i="4"/>
  <c r="AO23" i="4"/>
  <c r="AA26" i="4"/>
  <c r="C33" i="4"/>
  <c r="C34" i="4"/>
  <c r="AM34" i="4"/>
  <c r="AG36" i="4"/>
  <c r="AA43" i="4"/>
  <c r="G47" i="4"/>
  <c r="AK47" i="4"/>
  <c r="AC26" i="4"/>
  <c r="AK36" i="4"/>
  <c r="AM47" i="4"/>
  <c r="AO6" i="4"/>
  <c r="AK7" i="4"/>
  <c r="AA8" i="4"/>
  <c r="AC17" i="4"/>
  <c r="AG18" i="4"/>
  <c r="AA23" i="4"/>
  <c r="AE26" i="4"/>
  <c r="AK27" i="4"/>
  <c r="AC33" i="4"/>
  <c r="AM36" i="4"/>
  <c r="AE43" i="4"/>
  <c r="AK46" i="4"/>
  <c r="AO47" i="4"/>
  <c r="C7" i="4"/>
  <c r="AM7" i="4"/>
  <c r="AC8" i="4"/>
  <c r="AK18" i="4"/>
  <c r="C23" i="4"/>
  <c r="AC23" i="4"/>
  <c r="C26" i="4"/>
  <c r="AE32" i="4"/>
  <c r="G33" i="4"/>
  <c r="AE33" i="4"/>
  <c r="G34" i="4"/>
  <c r="AA34" i="4"/>
  <c r="AK35" i="4"/>
  <c r="AG43" i="4"/>
  <c r="AC45" i="4"/>
  <c r="AM46" i="4"/>
  <c r="AE23" i="4"/>
  <c r="AK26" i="4"/>
  <c r="AC34" i="4"/>
  <c r="AK43" i="4"/>
  <c r="AK44" i="4"/>
  <c r="AA47" i="4"/>
  <c r="AG6" i="4"/>
  <c r="AA6" i="4"/>
  <c r="AE8" i="4"/>
  <c r="AM26" i="2"/>
  <c r="G29" i="2"/>
  <c r="O30" i="2"/>
  <c r="C30" i="2"/>
  <c r="K30" i="2"/>
  <c r="AE26" i="2"/>
  <c r="AO26" i="2"/>
  <c r="G30" i="2"/>
  <c r="K39" i="2"/>
  <c r="AE25" i="2"/>
  <c r="AO35" i="2"/>
  <c r="C39" i="2"/>
  <c r="S30" i="2"/>
  <c r="C35" i="2"/>
  <c r="AE35" i="2" s="1"/>
  <c r="AM35" i="2"/>
  <c r="K38" i="2"/>
  <c r="C17" i="2"/>
  <c r="AC17" i="2" s="1"/>
  <c r="AM17" i="2"/>
  <c r="O21" i="2"/>
  <c r="K21" i="2"/>
  <c r="AC21" i="2"/>
  <c r="C21" i="2"/>
  <c r="AE21" i="2" s="1"/>
  <c r="S21" i="2"/>
  <c r="C10" i="2"/>
  <c r="AO11" i="2"/>
  <c r="AO12" i="2"/>
  <c r="C37" i="2"/>
  <c r="G39" i="2"/>
  <c r="AA34" i="2"/>
  <c r="G36" i="2"/>
  <c r="AA36" i="2" s="1"/>
  <c r="G37" i="2"/>
  <c r="O38" i="2"/>
  <c r="AC34" i="2"/>
  <c r="C28" i="2"/>
  <c r="AA26" i="2"/>
  <c r="C29" i="2"/>
  <c r="AM29" i="2" s="1"/>
  <c r="AA25" i="2"/>
  <c r="G27" i="2"/>
  <c r="AC27" i="2" s="1"/>
  <c r="G28" i="2"/>
  <c r="O29" i="2"/>
  <c r="AC25" i="2"/>
  <c r="C18" i="2"/>
  <c r="C19" i="2"/>
  <c r="C20" i="2"/>
  <c r="AE20" i="2" s="1"/>
  <c r="AM21" i="2"/>
  <c r="AA16" i="2"/>
  <c r="AE17" i="2"/>
  <c r="G18" i="2"/>
  <c r="G19" i="2"/>
  <c r="AO21" i="2"/>
  <c r="AC16" i="2"/>
  <c r="AM20" i="2"/>
  <c r="AK20" i="2" s="1"/>
  <c r="AA21" i="2"/>
  <c r="AG21" i="2" s="1"/>
  <c r="AM11" i="2"/>
  <c r="AK12" i="2"/>
  <c r="AC7" i="2"/>
  <c r="G12" i="2"/>
  <c r="S12" i="2"/>
  <c r="AO8" i="2"/>
  <c r="AK8" i="2" s="1"/>
  <c r="O12" i="2"/>
  <c r="O11" i="2"/>
  <c r="K12" i="2"/>
  <c r="K10" i="2"/>
  <c r="AC12" i="2"/>
  <c r="G11" i="2"/>
  <c r="G9" i="2"/>
  <c r="C12" i="2"/>
  <c r="AA12" i="2" s="1"/>
  <c r="G10" i="2"/>
  <c r="C11" i="2"/>
  <c r="C8" i="2"/>
  <c r="AC19" i="2" l="1"/>
  <c r="AK17" i="2"/>
  <c r="AK10" i="4"/>
  <c r="AG34" i="2"/>
  <c r="AG16" i="2"/>
  <c r="AK37" i="4"/>
  <c r="AA19" i="2"/>
  <c r="AE10" i="2"/>
  <c r="AA17" i="2"/>
  <c r="AG17" i="2" s="1"/>
  <c r="AO37" i="4"/>
  <c r="AK28" i="2"/>
  <c r="AE27" i="2"/>
  <c r="AG27" i="2" s="1"/>
  <c r="AA20" i="2"/>
  <c r="AG20" i="2" s="1"/>
  <c r="AM10" i="4"/>
  <c r="AC36" i="2"/>
  <c r="AC20" i="2"/>
  <c r="AE36" i="2"/>
  <c r="AA27" i="2"/>
  <c r="AO29" i="2"/>
  <c r="AK29" i="2" s="1"/>
  <c r="AA10" i="2"/>
  <c r="AK48" i="4"/>
  <c r="AK19" i="4"/>
  <c r="AO10" i="4"/>
  <c r="AM37" i="4"/>
  <c r="AE38" i="2"/>
  <c r="AC38" i="2"/>
  <c r="AA38" i="2"/>
  <c r="AE29" i="2"/>
  <c r="AC29" i="2"/>
  <c r="AA29" i="2"/>
  <c r="AC10" i="2"/>
  <c r="AK18" i="2"/>
  <c r="AK19" i="2"/>
  <c r="AK10" i="2"/>
  <c r="AK30" i="2"/>
  <c r="AK38" i="2"/>
  <c r="AK39" i="2"/>
  <c r="AE19" i="2"/>
  <c r="AG19" i="2" s="1"/>
  <c r="AK37" i="2"/>
  <c r="AK35" i="2"/>
  <c r="AK26" i="2"/>
  <c r="AK11" i="2"/>
  <c r="AE11" i="2"/>
  <c r="AC11" i="2"/>
  <c r="AA11" i="2"/>
  <c r="AK36" i="2"/>
  <c r="AG36" i="2"/>
  <c r="AE30" i="2"/>
  <c r="AC30" i="2"/>
  <c r="AA30" i="2"/>
  <c r="AC18" i="2"/>
  <c r="AE18" i="2"/>
  <c r="AA18" i="2"/>
  <c r="AE9" i="2"/>
  <c r="AC9" i="2"/>
  <c r="AA9" i="2"/>
  <c r="AA39" i="2"/>
  <c r="AE39" i="2"/>
  <c r="AC39" i="2"/>
  <c r="AC37" i="2"/>
  <c r="AA37" i="2"/>
  <c r="AE37" i="2"/>
  <c r="AE28" i="2"/>
  <c r="AC28" i="2"/>
  <c r="AA28" i="2"/>
  <c r="AK28" i="4"/>
  <c r="AM19" i="4"/>
  <c r="AO48" i="4"/>
  <c r="AM48" i="4"/>
  <c r="AO28" i="4"/>
  <c r="AG26" i="2"/>
  <c r="AM31" i="2"/>
  <c r="AO40" i="2"/>
  <c r="AA35" i="2"/>
  <c r="AG35" i="2" s="1"/>
  <c r="AC35" i="2"/>
  <c r="AG25" i="2"/>
  <c r="AM40" i="2"/>
  <c r="AO22" i="2"/>
  <c r="AM22" i="2"/>
  <c r="AM13" i="2"/>
  <c r="AO13" i="2"/>
  <c r="AE8" i="2"/>
  <c r="AC8" i="2"/>
  <c r="AA8" i="2"/>
  <c r="AE12" i="2"/>
  <c r="AG12" i="2" s="1"/>
  <c r="AG10" i="2" l="1"/>
  <c r="AK22" i="2"/>
  <c r="AG38" i="2"/>
  <c r="AO31" i="2"/>
  <c r="AK31" i="2"/>
  <c r="AG29" i="2"/>
  <c r="AK13" i="2"/>
  <c r="AG28" i="2"/>
  <c r="AG9" i="2"/>
  <c r="AK40" i="2"/>
  <c r="AG37" i="2"/>
  <c r="AG30" i="2"/>
  <c r="AG11" i="2"/>
  <c r="AG18" i="2"/>
  <c r="AG39" i="2"/>
  <c r="AG8" i="2"/>
</calcChain>
</file>

<file path=xl/sharedStrings.xml><?xml version="1.0" encoding="utf-8"?>
<sst xmlns="http://schemas.openxmlformats.org/spreadsheetml/2006/main" count="450" uniqueCount="96">
  <si>
    <t>勝</t>
    <rPh sb="0" eb="1">
      <t>カチ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</si>
  <si>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</si>
  <si>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</si>
  <si>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</si>
  <si>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</si>
  <si>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得失点</t>
    <rPh sb="0" eb="1">
      <t>トク</t>
    </rPh>
    <rPh sb="1" eb="3">
      <t>シッテン</t>
    </rPh>
    <phoneticPr fontId="2"/>
  </si>
  <si>
    <t>総得点</t>
    <rPh sb="0" eb="3">
      <t>ソウトクテン</t>
    </rPh>
    <phoneticPr fontId="2"/>
  </si>
  <si>
    <t>―</t>
    <phoneticPr fontId="2"/>
  </si>
  <si>
    <t>Ａ組</t>
    <rPh sb="1" eb="2">
      <t>クミ</t>
    </rPh>
    <phoneticPr fontId="2"/>
  </si>
  <si>
    <t>総失点</t>
    <rPh sb="0" eb="1">
      <t>ソウ</t>
    </rPh>
    <rPh sb="1" eb="3">
      <t>シッテン</t>
    </rPh>
    <phoneticPr fontId="2"/>
  </si>
  <si>
    <t>※勝ちは勝ち点３、引き分けは勝ち点１、負けは勝ち点０です。勝ち点で並んだ場合は                                                                       当該チーム同士の勝敗、それでも並んだ場合は得失点差、次に総得点で順位を決めます。</t>
    <phoneticPr fontId="2"/>
  </si>
  <si>
    <t>B組</t>
    <rPh sb="1" eb="2">
      <t>クミ</t>
    </rPh>
    <phoneticPr fontId="2"/>
  </si>
  <si>
    <t>C組</t>
    <rPh sb="1" eb="2">
      <t>クミ</t>
    </rPh>
    <phoneticPr fontId="2"/>
  </si>
  <si>
    <t>D組</t>
    <rPh sb="1" eb="2">
      <t>クミ</t>
    </rPh>
    <phoneticPr fontId="2"/>
  </si>
  <si>
    <t>****</t>
    <phoneticPr fontId="2"/>
  </si>
  <si>
    <t>女子</t>
    <rPh sb="0" eb="2">
      <t>ジョシ</t>
    </rPh>
    <phoneticPr fontId="2"/>
  </si>
  <si>
    <t>【男子決勝トーナメント】予選リーグ各組１・２位チーム</t>
    <rPh sb="1" eb="3">
      <t>ダンシ</t>
    </rPh>
    <rPh sb="3" eb="5">
      <t>ケッショウ</t>
    </rPh>
    <rPh sb="12" eb="14">
      <t>ヨセン</t>
    </rPh>
    <rPh sb="17" eb="19">
      <t>カククミ</t>
    </rPh>
    <rPh sb="22" eb="23">
      <t>イ</t>
    </rPh>
    <phoneticPr fontId="2"/>
  </si>
  <si>
    <t>３決</t>
    <rPh sb="1" eb="2">
      <t>ケツ</t>
    </rPh>
    <phoneticPr fontId="2"/>
  </si>
  <si>
    <t>Ａ14</t>
    <phoneticPr fontId="2"/>
  </si>
  <si>
    <t>Ｂ14</t>
    <phoneticPr fontId="2"/>
  </si>
  <si>
    <t>Ａ13</t>
    <phoneticPr fontId="2"/>
  </si>
  <si>
    <t>Ｂ13</t>
    <phoneticPr fontId="2"/>
  </si>
  <si>
    <t>Ａ
13
敗
者</t>
    <rPh sb="5" eb="6">
      <t>ハイ</t>
    </rPh>
    <rPh sb="7" eb="8">
      <t>シャ</t>
    </rPh>
    <phoneticPr fontId="2"/>
  </si>
  <si>
    <t>Ｂ
13
敗
者</t>
    <rPh sb="5" eb="6">
      <t>ハイ</t>
    </rPh>
    <rPh sb="7" eb="8">
      <t>シャ</t>
    </rPh>
    <phoneticPr fontId="2"/>
  </si>
  <si>
    <t>Ａ11</t>
    <phoneticPr fontId="2"/>
  </si>
  <si>
    <t>Ｂ11</t>
    <phoneticPr fontId="2"/>
  </si>
  <si>
    <t>Ｃ11</t>
    <phoneticPr fontId="2"/>
  </si>
  <si>
    <t>Ｄ11</t>
    <phoneticPr fontId="2"/>
  </si>
  <si>
    <t>Ａ
１
位</t>
    <rPh sb="4" eb="5">
      <t>イ</t>
    </rPh>
    <phoneticPr fontId="2"/>
  </si>
  <si>
    <t>Ｂ
２
位</t>
    <rPh sb="4" eb="5">
      <t>イ</t>
    </rPh>
    <phoneticPr fontId="2"/>
  </si>
  <si>
    <t>Ｄ
２
位</t>
    <rPh sb="4" eb="5">
      <t>イ</t>
    </rPh>
    <phoneticPr fontId="2"/>
  </si>
  <si>
    <t>Ｃ
１
位</t>
    <rPh sb="4" eb="5">
      <t>イ</t>
    </rPh>
    <phoneticPr fontId="2"/>
  </si>
  <si>
    <t>Ｄ
１
位</t>
    <rPh sb="4" eb="5">
      <t>イ</t>
    </rPh>
    <phoneticPr fontId="2"/>
  </si>
  <si>
    <t>Ｃ
２
位</t>
    <rPh sb="4" eb="5">
      <t>イ</t>
    </rPh>
    <phoneticPr fontId="2"/>
  </si>
  <si>
    <t>Ａ
２
位</t>
    <rPh sb="4" eb="5">
      <t>イ</t>
    </rPh>
    <phoneticPr fontId="2"/>
  </si>
  <si>
    <t>Ｂ
１
位</t>
    <rPh sb="4" eb="5">
      <t>イ</t>
    </rPh>
    <phoneticPr fontId="2"/>
  </si>
  <si>
    <t>Ａ12</t>
    <phoneticPr fontId="2"/>
  </si>
  <si>
    <t>Ｂ12</t>
    <phoneticPr fontId="2"/>
  </si>
  <si>
    <t>Ｃ12</t>
    <phoneticPr fontId="2"/>
  </si>
  <si>
    <t>Ａ
３
位</t>
    <rPh sb="4" eb="5">
      <t>イ</t>
    </rPh>
    <phoneticPr fontId="2"/>
  </si>
  <si>
    <t>Ｂ
３
位</t>
    <rPh sb="4" eb="5">
      <t>イ</t>
    </rPh>
    <phoneticPr fontId="2"/>
  </si>
  <si>
    <t>Ｃ
３
位</t>
    <rPh sb="4" eb="5">
      <t>イ</t>
    </rPh>
    <phoneticPr fontId="2"/>
  </si>
  <si>
    <t>Ｄ
３
位</t>
    <rPh sb="4" eb="5">
      <t>イ</t>
    </rPh>
    <phoneticPr fontId="2"/>
  </si>
  <si>
    <t>Ａ
４
位</t>
    <rPh sb="4" eb="5">
      <t>イ</t>
    </rPh>
    <phoneticPr fontId="2"/>
  </si>
  <si>
    <t>Ｂ
４
位</t>
    <rPh sb="4" eb="5">
      <t>イ</t>
    </rPh>
    <phoneticPr fontId="2"/>
  </si>
  <si>
    <t>Ｃ
４
位</t>
    <rPh sb="4" eb="5">
      <t>イ</t>
    </rPh>
    <phoneticPr fontId="2"/>
  </si>
  <si>
    <t>Ｄ
４
位</t>
    <rPh sb="4" eb="5">
      <t>イ</t>
    </rPh>
    <phoneticPr fontId="2"/>
  </si>
  <si>
    <t>Ｃ13</t>
    <phoneticPr fontId="2"/>
  </si>
  <si>
    <t>Ｄ13</t>
    <phoneticPr fontId="2"/>
  </si>
  <si>
    <t>Ａ
５
位</t>
    <rPh sb="4" eb="5">
      <t>イ</t>
    </rPh>
    <phoneticPr fontId="2"/>
  </si>
  <si>
    <t>Ｂ
５
位</t>
    <rPh sb="4" eb="5">
      <t>イ</t>
    </rPh>
    <phoneticPr fontId="2"/>
  </si>
  <si>
    <t>Ｃ
５
位</t>
    <rPh sb="4" eb="5">
      <t>イ</t>
    </rPh>
    <phoneticPr fontId="2"/>
  </si>
  <si>
    <t>Ｄ
５
位</t>
    <rPh sb="4" eb="5">
      <t>イ</t>
    </rPh>
    <phoneticPr fontId="2"/>
  </si>
  <si>
    <t>優勝</t>
    <rPh sb="0" eb="2">
      <t>ユウショウ</t>
    </rPh>
    <phoneticPr fontId="2"/>
  </si>
  <si>
    <t>②ＨＣ一宮　紅</t>
    <rPh sb="3" eb="5">
      <t>イチノミヤ</t>
    </rPh>
    <rPh sb="6" eb="7">
      <t>クレナイ</t>
    </rPh>
    <phoneticPr fontId="2"/>
  </si>
  <si>
    <t>⑨拝島ブルーウッド</t>
    <rPh sb="1" eb="3">
      <t>ハイジマ</t>
    </rPh>
    <phoneticPr fontId="2"/>
  </si>
  <si>
    <t>⑬ＨＣ足軽</t>
    <rPh sb="3" eb="5">
      <t>アシガル</t>
    </rPh>
    <phoneticPr fontId="2"/>
  </si>
  <si>
    <t>⑭はらん衆</t>
    <rPh sb="4" eb="5">
      <t>シュウ</t>
    </rPh>
    <phoneticPr fontId="2"/>
  </si>
  <si>
    <t>⑯ＨＣ一宮　煌</t>
    <rPh sb="3" eb="5">
      <t>イチノミヤ</t>
    </rPh>
    <rPh sb="6" eb="7">
      <t>キラメ</t>
    </rPh>
    <phoneticPr fontId="2"/>
  </si>
  <si>
    <t>②ＨＣ一宮　紅</t>
  </si>
  <si>
    <t>⑤ＲＡＳＡＮ</t>
  </si>
  <si>
    <t>⑯ＨＣ一宮　煌</t>
  </si>
  <si>
    <t>④チームＳＵＮ</t>
  </si>
  <si>
    <t>⑱ＭＣＢＯＣ</t>
  </si>
  <si>
    <t>準優勝</t>
    <rPh sb="0" eb="1">
      <t>ジュン</t>
    </rPh>
    <rPh sb="1" eb="3">
      <t>ユウショウ</t>
    </rPh>
    <phoneticPr fontId="2"/>
  </si>
  <si>
    <t>3位</t>
    <rPh sb="1" eb="2">
      <t>クライ</t>
    </rPh>
    <phoneticPr fontId="2"/>
  </si>
  <si>
    <t>Ｃ14</t>
    <phoneticPr fontId="2"/>
  </si>
  <si>
    <t>Ｄ14</t>
    <phoneticPr fontId="2"/>
  </si>
  <si>
    <t>【男子交流戦】予選リーグ各組３～5位チーム</t>
    <rPh sb="1" eb="3">
      <t>ダンシ</t>
    </rPh>
    <rPh sb="3" eb="6">
      <t>コウリュウセン</t>
    </rPh>
    <rPh sb="7" eb="9">
      <t>ヨセン</t>
    </rPh>
    <rPh sb="12" eb="14">
      <t>カククミ</t>
    </rPh>
    <rPh sb="17" eb="18">
      <t>イ</t>
    </rPh>
    <phoneticPr fontId="2"/>
  </si>
  <si>
    <t>⑤ＲＡＳＡＮ</t>
    <phoneticPr fontId="2"/>
  </si>
  <si>
    <t>⑨拝島ブルーウッド</t>
    <phoneticPr fontId="2"/>
  </si>
  <si>
    <t>⑲ＮuＯwls</t>
    <phoneticPr fontId="2"/>
  </si>
  <si>
    <t>⑫ＫＯＢＡＹＡＳＨＩ</t>
    <phoneticPr fontId="2"/>
  </si>
  <si>
    <t>⑱ＭＣＢＯＣ</t>
    <phoneticPr fontId="2"/>
  </si>
  <si>
    <t>⑭はらん衆</t>
    <phoneticPr fontId="2"/>
  </si>
  <si>
    <t>③Ｈ.Ｃ.Ｂ.Ｂ</t>
    <phoneticPr fontId="2"/>
  </si>
  <si>
    <t>⑩αーＥＡＳＴ</t>
    <phoneticPr fontId="2"/>
  </si>
  <si>
    <t>④チームＳＵＮ</t>
    <phoneticPr fontId="2"/>
  </si>
  <si>
    <t>⑪チキチーズ</t>
    <phoneticPr fontId="2"/>
  </si>
  <si>
    <t>⑥ヌーとバー</t>
    <phoneticPr fontId="2"/>
  </si>
  <si>
    <t>①チームＮＡＧＡＲＡ</t>
    <phoneticPr fontId="2"/>
  </si>
  <si>
    <t>チームＮＡＧＡＲＡ</t>
  </si>
  <si>
    <t>⑮Ｓokuseki</t>
    <phoneticPr fontId="2"/>
  </si>
  <si>
    <t>⑰イーグルス</t>
    <phoneticPr fontId="2"/>
  </si>
  <si>
    <t>⑦ＫＭＨＢＣ</t>
    <phoneticPr fontId="2"/>
  </si>
  <si>
    <t>⑧ＩＭＣＫ</t>
    <phoneticPr fontId="2"/>
  </si>
  <si>
    <t>⑬ＨＣ足軽</t>
    <phoneticPr fontId="2"/>
  </si>
  <si>
    <t>⑳Ｆ４Ｅ</t>
    <phoneticPr fontId="2"/>
  </si>
  <si>
    <t>D12</t>
    <phoneticPr fontId="2"/>
  </si>
  <si>
    <t>Ｒ04　春季一宮市民ハンドボール大会結果　３月２５日　（男子１９チーム　女子２チーム）</t>
    <rPh sb="4" eb="6">
      <t>シュンキ</t>
    </rPh>
    <rPh sb="6" eb="10">
      <t>イチノミヤシミン</t>
    </rPh>
    <rPh sb="16" eb="18">
      <t>タイカイ</t>
    </rPh>
    <rPh sb="18" eb="20">
      <t>ケッカ</t>
    </rPh>
    <rPh sb="22" eb="23">
      <t>ガツ</t>
    </rPh>
    <rPh sb="25" eb="26">
      <t>ニチ</t>
    </rPh>
    <rPh sb="28" eb="30">
      <t>ダンシ</t>
    </rPh>
    <rPh sb="36" eb="38">
      <t>ジョシ</t>
    </rPh>
    <phoneticPr fontId="2"/>
  </si>
  <si>
    <t>【男子】予選リーグ</t>
    <rPh sb="1" eb="3">
      <t>ダンシ</t>
    </rPh>
    <rPh sb="4" eb="6">
      <t>ヨセン</t>
    </rPh>
    <phoneticPr fontId="2"/>
  </si>
  <si>
    <t>【女子】</t>
    <rPh sb="1" eb="3">
      <t>ジョシ</t>
    </rPh>
    <phoneticPr fontId="2"/>
  </si>
  <si>
    <t>アキラ57％</t>
    <phoneticPr fontId="2"/>
  </si>
  <si>
    <t>ＳＹＵＲＡＮ</t>
    <phoneticPr fontId="2"/>
  </si>
  <si>
    <t>２３－１４</t>
    <phoneticPr fontId="2"/>
  </si>
  <si>
    <t>2-4位は得失点差で2位を決定　3-4位は総得点　ＨＣ足軽は棄権</t>
    <rPh sb="3" eb="4">
      <t>クライ</t>
    </rPh>
    <rPh sb="5" eb="9">
      <t>トクシッテンサ</t>
    </rPh>
    <rPh sb="19" eb="20">
      <t>クライ</t>
    </rPh>
    <rPh sb="21" eb="24">
      <t>ソウトクテン</t>
    </rPh>
    <rPh sb="27" eb="29">
      <t>アシガル</t>
    </rPh>
    <rPh sb="30" eb="32">
      <t>キケン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</si>
</sst>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5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7.5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8"/>
      <color rgb="FFFF0000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 style="thick">
        <color rgb="FFFF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70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3" fillId="2" borderId="4" xfId="0" applyNumberFormat="1" applyFont="1" applyFill="1" applyBorder="1" applyAlignment="1">
      <alignment horizontal="center" vertical="center" shrinkToFit="1"/>
    </xf>
    <xf numFmtId="176" fontId="3" fillId="2" borderId="5" xfId="0" applyNumberFormat="1" applyFont="1" applyFill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176" fontId="3" fillId="2" borderId="7" xfId="0" applyNumberFormat="1" applyFont="1" applyFill="1" applyBorder="1" applyAlignment="1">
      <alignment horizontal="center" vertical="center" shrinkToFit="1"/>
    </xf>
    <xf numFmtId="176" fontId="3" fillId="2" borderId="8" xfId="0" applyNumberFormat="1" applyFont="1" applyFill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horizontal="center" vertical="center" shrinkToFit="1"/>
    </xf>
    <xf numFmtId="176" fontId="3" fillId="0" borderId="20" xfId="0" applyNumberFormat="1" applyFont="1" applyBorder="1" applyAlignment="1">
      <alignment horizontal="center" vertical="center" shrinkToFit="1"/>
    </xf>
    <xf numFmtId="176" fontId="3" fillId="0" borderId="21" xfId="0" applyNumberFormat="1" applyFont="1" applyBorder="1" applyAlignment="1">
      <alignment horizontal="center" vertical="center" shrinkToFit="1"/>
    </xf>
    <xf numFmtId="176" fontId="3" fillId="0" borderId="24" xfId="0" applyNumberFormat="1" applyFont="1" applyBorder="1" applyAlignment="1">
      <alignment horizontal="center" vertical="center" shrinkToFit="1"/>
    </xf>
    <xf numFmtId="176" fontId="3" fillId="2" borderId="14" xfId="0" applyNumberFormat="1" applyFont="1" applyFill="1" applyBorder="1" applyAlignment="1">
      <alignment horizontal="center" vertical="center" shrinkToFit="1"/>
    </xf>
    <xf numFmtId="176" fontId="3" fillId="3" borderId="15" xfId="0" applyNumberFormat="1" applyFont="1" applyFill="1" applyBorder="1" applyAlignment="1">
      <alignment horizontal="center" vertical="center" shrinkToFit="1"/>
    </xf>
    <xf numFmtId="176" fontId="3" fillId="3" borderId="24" xfId="0" applyNumberFormat="1" applyFont="1" applyFill="1" applyBorder="1" applyAlignment="1">
      <alignment horizontal="center" vertical="center" shrinkToFit="1"/>
    </xf>
    <xf numFmtId="176" fontId="3" fillId="3" borderId="16" xfId="0" applyNumberFormat="1" applyFont="1" applyFill="1" applyBorder="1" applyAlignment="1">
      <alignment horizontal="center" vertical="center" shrinkToFit="1"/>
    </xf>
    <xf numFmtId="176" fontId="3" fillId="3" borderId="17" xfId="0" applyNumberFormat="1" applyFont="1" applyFill="1" applyBorder="1" applyAlignment="1">
      <alignment horizontal="center" vertical="center" shrinkToFit="1"/>
    </xf>
    <xf numFmtId="176" fontId="3" fillId="3" borderId="19" xfId="0" applyNumberFormat="1" applyFont="1" applyFill="1" applyBorder="1" applyAlignment="1">
      <alignment horizontal="center" vertical="center" shrinkToFit="1"/>
    </xf>
    <xf numFmtId="176" fontId="3" fillId="3" borderId="20" xfId="0" applyNumberFormat="1" applyFont="1" applyFill="1" applyBorder="1" applyAlignment="1">
      <alignment horizontal="center" vertical="center" shrinkToFit="1"/>
    </xf>
    <xf numFmtId="176" fontId="3" fillId="3" borderId="21" xfId="0" applyNumberFormat="1" applyFont="1" applyFill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176" fontId="3" fillId="2" borderId="34" xfId="0" applyNumberFormat="1" applyFont="1" applyFill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left" vertical="center" shrinkToFit="1"/>
    </xf>
    <xf numFmtId="176" fontId="3" fillId="2" borderId="6" xfId="0" applyNumberFormat="1" applyFont="1" applyFill="1" applyBorder="1" applyAlignment="1">
      <alignment horizontal="left" vertical="center" shrinkToFit="1"/>
    </xf>
    <xf numFmtId="176" fontId="3" fillId="2" borderId="15" xfId="0" applyNumberFormat="1" applyFont="1" applyFill="1" applyBorder="1" applyAlignment="1">
      <alignment horizontal="left" vertical="center" shrinkToFit="1"/>
    </xf>
    <xf numFmtId="176" fontId="3" fillId="3" borderId="15" xfId="0" applyNumberFormat="1" applyFont="1" applyFill="1" applyBorder="1" applyAlignment="1">
      <alignment horizontal="left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  <xf numFmtId="0" fontId="7" fillId="0" borderId="45" xfId="0" applyFont="1" applyBorder="1">
      <alignment vertical="center"/>
    </xf>
    <xf numFmtId="0" fontId="7" fillId="0" borderId="46" xfId="0" applyFont="1" applyBorder="1">
      <alignment vertical="center"/>
    </xf>
    <xf numFmtId="0" fontId="7" fillId="0" borderId="0" xfId="0" applyFont="1" applyAlignment="1">
      <alignment horizontal="center" vertical="center"/>
    </xf>
    <xf numFmtId="176" fontId="3" fillId="2" borderId="15" xfId="0" applyNumberFormat="1" applyFont="1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left" vertical="center" shrinkToFit="1"/>
    </xf>
    <xf numFmtId="0" fontId="7" fillId="0" borderId="5" xfId="0" applyFont="1" applyBorder="1">
      <alignment vertical="center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0" fillId="4" borderId="29" xfId="0" applyFill="1" applyBorder="1" applyAlignment="1">
      <alignment horizontal="left" vertical="center" shrinkToFit="1"/>
    </xf>
    <xf numFmtId="0" fontId="0" fillId="4" borderId="30" xfId="0" applyFill="1" applyBorder="1" applyAlignment="1">
      <alignment horizontal="left" vertical="center" shrinkToFit="1"/>
    </xf>
    <xf numFmtId="176" fontId="3" fillId="4" borderId="2" xfId="0" applyNumberFormat="1" applyFont="1" applyFill="1" applyBorder="1" applyAlignment="1">
      <alignment horizontal="left" vertical="center" shrinkToFit="1"/>
    </xf>
    <xf numFmtId="176" fontId="3" fillId="4" borderId="6" xfId="0" applyNumberFormat="1" applyFont="1" applyFill="1" applyBorder="1" applyAlignment="1">
      <alignment horizontal="left" vertical="center" shrinkToFit="1"/>
    </xf>
    <xf numFmtId="176" fontId="3" fillId="7" borderId="6" xfId="0" applyNumberFormat="1" applyFont="1" applyFill="1" applyBorder="1" applyAlignment="1">
      <alignment horizontal="left" vertical="center" shrinkToFit="1"/>
    </xf>
    <xf numFmtId="0" fontId="7" fillId="0" borderId="53" xfId="0" applyFont="1" applyBorder="1">
      <alignment vertical="center"/>
    </xf>
    <xf numFmtId="0" fontId="7" fillId="0" borderId="60" xfId="0" applyFont="1" applyBorder="1">
      <alignment vertical="center"/>
    </xf>
    <xf numFmtId="0" fontId="7" fillId="0" borderId="50" xfId="0" applyFont="1" applyBorder="1">
      <alignment vertical="center"/>
    </xf>
    <xf numFmtId="0" fontId="7" fillId="0" borderId="61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56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top" textRotation="255" wrapText="1"/>
    </xf>
    <xf numFmtId="0" fontId="9" fillId="0" borderId="0" xfId="0" applyFont="1" applyAlignment="1">
      <alignment horizontal="center" vertical="top" textRotation="255" wrapText="1"/>
    </xf>
    <xf numFmtId="0" fontId="17" fillId="0" borderId="0" xfId="0" applyFont="1" applyAlignment="1">
      <alignment horizontal="center" vertical="center" textRotation="255" wrapText="1"/>
    </xf>
    <xf numFmtId="0" fontId="9" fillId="0" borderId="0" xfId="0" applyFont="1" applyAlignment="1">
      <alignment horizontal="center" vertical="center" textRotation="255" wrapText="1"/>
    </xf>
    <xf numFmtId="0" fontId="7" fillId="0" borderId="0" xfId="0" applyFont="1" applyAlignment="1">
      <alignment horizontal="center" vertical="top" textRotation="255" wrapText="1"/>
    </xf>
    <xf numFmtId="0" fontId="13" fillId="0" borderId="64" xfId="0" applyFont="1" applyBorder="1" applyAlignment="1">
      <alignment horizontal="center" vertical="center"/>
    </xf>
    <xf numFmtId="0" fontId="6" fillId="0" borderId="65" xfId="0" applyFont="1" applyBorder="1">
      <alignment vertical="center"/>
    </xf>
    <xf numFmtId="0" fontId="7" fillId="0" borderId="66" xfId="0" applyFont="1" applyBorder="1">
      <alignment vertical="center"/>
    </xf>
    <xf numFmtId="0" fontId="19" fillId="0" borderId="0" xfId="0" applyFont="1">
      <alignment vertical="center"/>
    </xf>
    <xf numFmtId="176" fontId="20" fillId="0" borderId="0" xfId="0" applyNumberFormat="1" applyFont="1" applyAlignment="1">
      <alignment horizontal="center" vertical="center" shrinkToFit="1"/>
    </xf>
    <xf numFmtId="176" fontId="3" fillId="0" borderId="67" xfId="0" applyNumberFormat="1" applyFont="1" applyBorder="1" applyAlignment="1">
      <alignment horizontal="center" vertical="center" shrinkToFit="1"/>
    </xf>
    <xf numFmtId="176" fontId="22" fillId="0" borderId="0" xfId="0" applyNumberFormat="1" applyFont="1" applyAlignment="1">
      <alignment horizontal="center" vertical="center" shrinkToFit="1"/>
    </xf>
    <xf numFmtId="176" fontId="23" fillId="0" borderId="3" xfId="0" applyNumberFormat="1" applyFont="1" applyBorder="1" applyAlignment="1">
      <alignment horizontal="center" vertical="center" shrinkToFit="1"/>
    </xf>
    <xf numFmtId="176" fontId="23" fillId="2" borderId="4" xfId="0" applyNumberFormat="1" applyFont="1" applyFill="1" applyBorder="1" applyAlignment="1">
      <alignment horizontal="center" vertical="center" shrinkToFit="1"/>
    </xf>
    <xf numFmtId="176" fontId="23" fillId="0" borderId="4" xfId="0" applyNumberFormat="1" applyFont="1" applyBorder="1" applyAlignment="1">
      <alignment horizontal="center" vertical="center" shrinkToFit="1"/>
    </xf>
    <xf numFmtId="176" fontId="23" fillId="2" borderId="5" xfId="0" applyNumberFormat="1" applyFont="1" applyFill="1" applyBorder="1" applyAlignment="1">
      <alignment horizontal="center" vertical="center" shrinkToFit="1"/>
    </xf>
    <xf numFmtId="176" fontId="23" fillId="3" borderId="3" xfId="0" applyNumberFormat="1" applyFont="1" applyFill="1" applyBorder="1" applyAlignment="1">
      <alignment horizontal="center" vertical="center" shrinkToFit="1"/>
    </xf>
    <xf numFmtId="176" fontId="23" fillId="3" borderId="4" xfId="0" applyNumberFormat="1" applyFont="1" applyFill="1" applyBorder="1" applyAlignment="1">
      <alignment horizontal="center" vertical="center" shrinkToFit="1"/>
    </xf>
    <xf numFmtId="176" fontId="23" fillId="3" borderId="34" xfId="0" applyNumberFormat="1" applyFont="1" applyFill="1" applyBorder="1" applyAlignment="1">
      <alignment horizontal="center" vertical="center" shrinkToFit="1"/>
    </xf>
    <xf numFmtId="176" fontId="23" fillId="0" borderId="13" xfId="0" applyNumberFormat="1" applyFont="1" applyBorder="1" applyAlignment="1">
      <alignment horizontal="center" vertical="center" shrinkToFit="1"/>
    </xf>
    <xf numFmtId="176" fontId="23" fillId="0" borderId="7" xfId="0" applyNumberFormat="1" applyFont="1" applyBorder="1" applyAlignment="1">
      <alignment horizontal="center" vertical="center" shrinkToFit="1"/>
    </xf>
    <xf numFmtId="176" fontId="23" fillId="0" borderId="8" xfId="0" applyNumberFormat="1" applyFont="1" applyBorder="1" applyAlignment="1">
      <alignment horizontal="center" vertical="center" shrinkToFit="1"/>
    </xf>
    <xf numFmtId="176" fontId="23" fillId="0" borderId="12" xfId="0" applyNumberFormat="1" applyFont="1" applyBorder="1" applyAlignment="1">
      <alignment horizontal="center" vertical="center" shrinkToFit="1"/>
    </xf>
    <xf numFmtId="176" fontId="23" fillId="2" borderId="7" xfId="0" applyNumberFormat="1" applyFont="1" applyFill="1" applyBorder="1" applyAlignment="1">
      <alignment horizontal="center" vertical="center" shrinkToFit="1"/>
    </xf>
    <xf numFmtId="176" fontId="23" fillId="2" borderId="8" xfId="0" applyNumberFormat="1" applyFont="1" applyFill="1" applyBorder="1" applyAlignment="1">
      <alignment horizontal="center" vertical="center" shrinkToFit="1"/>
    </xf>
    <xf numFmtId="176" fontId="23" fillId="3" borderId="12" xfId="0" applyNumberFormat="1" applyFont="1" applyFill="1" applyBorder="1" applyAlignment="1">
      <alignment horizontal="center" vertical="center" shrinkToFit="1"/>
    </xf>
    <xf numFmtId="176" fontId="23" fillId="3" borderId="7" xfId="0" applyNumberFormat="1" applyFont="1" applyFill="1" applyBorder="1" applyAlignment="1">
      <alignment horizontal="center" vertical="center" shrinkToFit="1"/>
    </xf>
    <xf numFmtId="176" fontId="23" fillId="3" borderId="14" xfId="0" applyNumberFormat="1" applyFont="1" applyFill="1" applyBorder="1" applyAlignment="1">
      <alignment horizontal="center" vertical="center" shrinkToFit="1"/>
    </xf>
    <xf numFmtId="176" fontId="23" fillId="0" borderId="5" xfId="0" applyNumberFormat="1" applyFont="1" applyBorder="1" applyAlignment="1">
      <alignment horizontal="center" vertical="center" shrinkToFit="1"/>
    </xf>
    <xf numFmtId="176" fontId="23" fillId="4" borderId="3" xfId="0" applyNumberFormat="1" applyFont="1" applyFill="1" applyBorder="1" applyAlignment="1">
      <alignment horizontal="center" vertical="center" shrinkToFit="1"/>
    </xf>
    <xf numFmtId="176" fontId="23" fillId="4" borderId="4" xfId="0" applyNumberFormat="1" applyFont="1" applyFill="1" applyBorder="1" applyAlignment="1">
      <alignment horizontal="center" vertical="center" shrinkToFit="1"/>
    </xf>
    <xf numFmtId="176" fontId="23" fillId="5" borderId="12" xfId="0" applyNumberFormat="1" applyFont="1" applyFill="1" applyBorder="1" applyAlignment="1">
      <alignment horizontal="center" vertical="center" shrinkToFit="1"/>
    </xf>
    <xf numFmtId="176" fontId="23" fillId="5" borderId="7" xfId="0" applyNumberFormat="1" applyFont="1" applyFill="1" applyBorder="1" applyAlignment="1">
      <alignment horizontal="center" vertical="center" shrinkToFit="1"/>
    </xf>
    <xf numFmtId="176" fontId="23" fillId="5" borderId="8" xfId="0" applyNumberFormat="1" applyFont="1" applyFill="1" applyBorder="1" applyAlignment="1">
      <alignment horizontal="center" vertical="center" shrinkToFit="1"/>
    </xf>
    <xf numFmtId="176" fontId="23" fillId="4" borderId="13" xfId="0" applyNumberFormat="1" applyFont="1" applyFill="1" applyBorder="1" applyAlignment="1">
      <alignment horizontal="center" vertical="center" shrinkToFit="1"/>
    </xf>
    <xf numFmtId="176" fontId="23" fillId="4" borderId="7" xfId="0" applyNumberFormat="1" applyFont="1" applyFill="1" applyBorder="1" applyAlignment="1">
      <alignment horizontal="center" vertical="center" shrinkToFit="1"/>
    </xf>
    <xf numFmtId="176" fontId="23" fillId="4" borderId="5" xfId="0" applyNumberFormat="1" applyFont="1" applyFill="1" applyBorder="1" applyAlignment="1">
      <alignment horizontal="center" vertical="center" shrinkToFit="1"/>
    </xf>
    <xf numFmtId="176" fontId="23" fillId="4" borderId="8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top" wrapText="1"/>
    </xf>
    <xf numFmtId="0" fontId="7" fillId="0" borderId="7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left" vertical="center" wrapText="1"/>
    </xf>
    <xf numFmtId="176" fontId="3" fillId="0" borderId="37" xfId="0" applyNumberFormat="1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center" vertical="center" shrinkToFit="1"/>
    </xf>
    <xf numFmtId="176" fontId="3" fillId="0" borderId="39" xfId="0" applyNumberFormat="1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176" fontId="3" fillId="0" borderId="41" xfId="0" applyNumberFormat="1" applyFont="1" applyBorder="1" applyAlignment="1">
      <alignment horizontal="center" vertical="center" shrinkToFit="1"/>
    </xf>
    <xf numFmtId="176" fontId="3" fillId="0" borderId="42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3" fillId="0" borderId="31" xfId="0" applyNumberFormat="1" applyFont="1" applyBorder="1" applyAlignment="1">
      <alignment horizontal="center" vertical="center" shrinkToFit="1"/>
    </xf>
    <xf numFmtId="176" fontId="3" fillId="0" borderId="32" xfId="0" applyNumberFormat="1" applyFont="1" applyBorder="1" applyAlignment="1">
      <alignment horizontal="center" vertical="center" shrinkToFit="1"/>
    </xf>
    <xf numFmtId="176" fontId="3" fillId="0" borderId="33" xfId="0" applyNumberFormat="1" applyFont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 shrinkToFit="1"/>
    </xf>
    <xf numFmtId="176" fontId="3" fillId="2" borderId="4" xfId="0" applyNumberFormat="1" applyFont="1" applyFill="1" applyBorder="1" applyAlignment="1">
      <alignment horizontal="center" vertical="center" shrinkToFit="1"/>
    </xf>
    <xf numFmtId="176" fontId="3" fillId="2" borderId="34" xfId="0" applyNumberFormat="1" applyFont="1" applyFill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176" fontId="3" fillId="0" borderId="27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176" fontId="3" fillId="2" borderId="7" xfId="0" applyNumberFormat="1" applyFont="1" applyFill="1" applyBorder="1" applyAlignment="1">
      <alignment horizontal="center" vertical="center" shrinkToFit="1"/>
    </xf>
    <xf numFmtId="176" fontId="3" fillId="2" borderId="14" xfId="0" applyNumberFormat="1" applyFont="1" applyFill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center" vertical="center" shrinkToFit="1"/>
    </xf>
    <xf numFmtId="176" fontId="3" fillId="0" borderId="28" xfId="0" applyNumberFormat="1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center" vertical="center" shrinkToFit="1"/>
    </xf>
    <xf numFmtId="176" fontId="3" fillId="0" borderId="18" xfId="0" applyNumberFormat="1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horizontal="center" vertical="center" shrinkToFit="1"/>
    </xf>
    <xf numFmtId="176" fontId="3" fillId="2" borderId="16" xfId="0" applyNumberFormat="1" applyFont="1" applyFill="1" applyBorder="1" applyAlignment="1">
      <alignment horizontal="center" vertical="center" shrinkToFit="1"/>
    </xf>
    <xf numFmtId="176" fontId="3" fillId="2" borderId="25" xfId="0" applyNumberFormat="1" applyFont="1" applyFill="1" applyBorder="1" applyAlignment="1">
      <alignment horizontal="center" vertical="center" shrinkToFit="1"/>
    </xf>
    <xf numFmtId="176" fontId="0" fillId="0" borderId="68" xfId="0" applyNumberFormat="1" applyFont="1" applyBorder="1" applyAlignment="1">
      <alignment horizontal="center" vertical="center" shrinkToFit="1"/>
    </xf>
    <xf numFmtId="0" fontId="0" fillId="0" borderId="68" xfId="0" applyFont="1" applyBorder="1" applyAlignment="1">
      <alignment horizontal="center" vertical="center" shrinkToFit="1"/>
    </xf>
    <xf numFmtId="176" fontId="3" fillId="0" borderId="68" xfId="0" applyNumberFormat="1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176" fontId="4" fillId="0" borderId="20" xfId="0" applyNumberFormat="1" applyFont="1" applyBorder="1" applyAlignment="1">
      <alignment vertical="center" shrinkToFit="1"/>
    </xf>
    <xf numFmtId="176" fontId="23" fillId="0" borderId="31" xfId="0" applyNumberFormat="1" applyFont="1" applyBorder="1" applyAlignment="1">
      <alignment horizontal="center" vertical="center" shrinkToFit="1"/>
    </xf>
    <xf numFmtId="176" fontId="23" fillId="0" borderId="32" xfId="0" applyNumberFormat="1" applyFont="1" applyBorder="1" applyAlignment="1">
      <alignment horizontal="center" vertical="center" shrinkToFit="1"/>
    </xf>
    <xf numFmtId="176" fontId="23" fillId="0" borderId="33" xfId="0" applyNumberFormat="1" applyFont="1" applyBorder="1" applyAlignment="1">
      <alignment horizontal="center" vertical="center" shrinkToFit="1"/>
    </xf>
    <xf numFmtId="176" fontId="23" fillId="0" borderId="35" xfId="0" applyNumberFormat="1" applyFont="1" applyBorder="1" applyAlignment="1">
      <alignment horizontal="center" vertical="center" shrinkToFit="1"/>
    </xf>
    <xf numFmtId="176" fontId="23" fillId="0" borderId="5" xfId="0" applyNumberFormat="1" applyFont="1" applyBorder="1" applyAlignment="1">
      <alignment horizontal="center" vertical="center" shrinkToFit="1"/>
    </xf>
    <xf numFmtId="176" fontId="23" fillId="0" borderId="3" xfId="0" applyNumberFormat="1" applyFont="1" applyBorder="1" applyAlignment="1">
      <alignment horizontal="center" vertical="center" shrinkToFit="1"/>
    </xf>
    <xf numFmtId="176" fontId="23" fillId="2" borderId="27" xfId="0" applyNumberFormat="1" applyFont="1" applyFill="1" applyBorder="1" applyAlignment="1">
      <alignment horizontal="center" vertical="center" shrinkToFit="1"/>
    </xf>
    <xf numFmtId="176" fontId="23" fillId="2" borderId="14" xfId="0" applyNumberFormat="1" applyFont="1" applyFill="1" applyBorder="1" applyAlignment="1">
      <alignment horizontal="center" vertical="center" shrinkToFit="1"/>
    </xf>
    <xf numFmtId="176" fontId="3" fillId="3" borderId="40" xfId="0" applyNumberFormat="1" applyFont="1" applyFill="1" applyBorder="1" applyAlignment="1">
      <alignment horizontal="center" vertical="center" shrinkToFit="1"/>
    </xf>
    <xf numFmtId="176" fontId="3" fillId="3" borderId="38" xfId="0" applyNumberFormat="1" applyFont="1" applyFill="1" applyBorder="1" applyAlignment="1">
      <alignment horizontal="center" vertical="center" shrinkToFit="1"/>
    </xf>
    <xf numFmtId="176" fontId="3" fillId="3" borderId="41" xfId="0" applyNumberFormat="1" applyFont="1" applyFill="1" applyBorder="1" applyAlignment="1">
      <alignment horizontal="center" vertical="center" shrinkToFit="1"/>
    </xf>
    <xf numFmtId="176" fontId="23" fillId="0" borderId="9" xfId="0" applyNumberFormat="1" applyFont="1" applyBorder="1" applyAlignment="1">
      <alignment horizontal="center" vertical="center" shrinkToFit="1"/>
    </xf>
    <xf numFmtId="176" fontId="23" fillId="0" borderId="10" xfId="0" applyNumberFormat="1" applyFont="1" applyBorder="1" applyAlignment="1">
      <alignment horizontal="center" vertical="center" shrinkToFit="1"/>
    </xf>
    <xf numFmtId="176" fontId="23" fillId="0" borderId="11" xfId="0" applyNumberFormat="1" applyFont="1" applyBorder="1" applyAlignment="1">
      <alignment horizontal="center" vertical="center" shrinkToFit="1"/>
    </xf>
    <xf numFmtId="176" fontId="23" fillId="0" borderId="27" xfId="0" applyNumberFormat="1" applyFont="1" applyBorder="1" applyAlignment="1">
      <alignment horizontal="center" vertical="center" shrinkToFit="1"/>
    </xf>
    <xf numFmtId="176" fontId="23" fillId="0" borderId="8" xfId="0" applyNumberFormat="1" applyFont="1" applyBorder="1" applyAlignment="1">
      <alignment horizontal="center" vertical="center" shrinkToFit="1"/>
    </xf>
    <xf numFmtId="176" fontId="3" fillId="3" borderId="22" xfId="0" applyNumberFormat="1" applyFont="1" applyFill="1" applyBorder="1" applyAlignment="1">
      <alignment horizontal="center" vertical="center" shrinkToFit="1"/>
    </xf>
    <xf numFmtId="176" fontId="3" fillId="3" borderId="23" xfId="0" applyNumberFormat="1" applyFont="1" applyFill="1" applyBorder="1" applyAlignment="1">
      <alignment horizontal="center" vertical="center" shrinkToFit="1"/>
    </xf>
    <xf numFmtId="176" fontId="3" fillId="3" borderId="26" xfId="0" applyNumberFormat="1" applyFont="1" applyFill="1" applyBorder="1" applyAlignment="1">
      <alignment horizontal="center" vertical="center" shrinkToFit="1"/>
    </xf>
    <xf numFmtId="176" fontId="23" fillId="0" borderId="12" xfId="0" applyNumberFormat="1" applyFont="1" applyBorder="1" applyAlignment="1">
      <alignment horizontal="center" vertical="center" shrinkToFit="1"/>
    </xf>
    <xf numFmtId="176" fontId="23" fillId="0" borderId="34" xfId="0" applyNumberFormat="1" applyFont="1" applyBorder="1" applyAlignment="1">
      <alignment horizontal="center" vertical="center" shrinkToFit="1"/>
    </xf>
    <xf numFmtId="176" fontId="23" fillId="2" borderId="4" xfId="0" applyNumberFormat="1" applyFont="1" applyFill="1" applyBorder="1" applyAlignment="1">
      <alignment horizontal="center" vertical="center" shrinkToFit="1"/>
    </xf>
    <xf numFmtId="176" fontId="23" fillId="2" borderId="34" xfId="0" applyNumberFormat="1" applyFont="1" applyFill="1" applyBorder="1" applyAlignment="1">
      <alignment horizontal="center" vertical="center" shrinkToFit="1"/>
    </xf>
    <xf numFmtId="176" fontId="23" fillId="0" borderId="14" xfId="0" applyNumberFormat="1" applyFont="1" applyBorder="1" applyAlignment="1">
      <alignment horizontal="center" vertical="center" shrinkToFit="1"/>
    </xf>
    <xf numFmtId="176" fontId="23" fillId="2" borderId="7" xfId="0" applyNumberFormat="1" applyFont="1" applyFill="1" applyBorder="1" applyAlignment="1">
      <alignment horizontal="center" vertical="center" shrinkToFit="1"/>
    </xf>
    <xf numFmtId="176" fontId="3" fillId="3" borderId="18" xfId="0" applyNumberFormat="1" applyFont="1" applyFill="1" applyBorder="1" applyAlignment="1">
      <alignment horizontal="center" vertical="center" shrinkToFit="1"/>
    </xf>
    <xf numFmtId="176" fontId="3" fillId="3" borderId="25" xfId="0" applyNumberFormat="1" applyFont="1" applyFill="1" applyBorder="1" applyAlignment="1">
      <alignment horizontal="center" vertical="center" shrinkToFit="1"/>
    </xf>
    <xf numFmtId="176" fontId="3" fillId="3" borderId="16" xfId="0" applyNumberFormat="1" applyFont="1" applyFill="1" applyBorder="1" applyAlignment="1">
      <alignment horizontal="center" vertical="center" shrinkToFit="1"/>
    </xf>
    <xf numFmtId="176" fontId="3" fillId="3" borderId="28" xfId="0" applyNumberFormat="1" applyFont="1" applyFill="1" applyBorder="1" applyAlignment="1">
      <alignment horizontal="center" vertical="center" shrinkToFit="1"/>
    </xf>
    <xf numFmtId="176" fontId="3" fillId="3" borderId="17" xfId="0" applyNumberFormat="1" applyFont="1" applyFill="1" applyBorder="1" applyAlignment="1">
      <alignment horizontal="center" vertical="center" shrinkToFit="1"/>
    </xf>
    <xf numFmtId="176" fontId="4" fillId="6" borderId="1" xfId="0" applyNumberFormat="1" applyFont="1" applyFill="1" applyBorder="1" applyAlignment="1">
      <alignment horizontal="center" vertical="center" shrinkToFit="1"/>
    </xf>
    <xf numFmtId="176" fontId="4" fillId="6" borderId="0" xfId="0" applyNumberFormat="1" applyFont="1" applyFill="1" applyAlignment="1">
      <alignment horizontal="center" vertical="center" shrinkToFit="1"/>
    </xf>
    <xf numFmtId="176" fontId="21" fillId="0" borderId="0" xfId="0" applyNumberFormat="1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176" fontId="20" fillId="0" borderId="0" xfId="0" applyNumberFormat="1" applyFont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53" xfId="0" applyFont="1" applyBorder="1">
      <alignment vertical="center"/>
    </xf>
    <xf numFmtId="0" fontId="7" fillId="0" borderId="0" xfId="0" applyFont="1">
      <alignment vertical="center"/>
    </xf>
    <xf numFmtId="0" fontId="13" fillId="0" borderId="4" xfId="0" applyFont="1" applyBorder="1" applyAlignment="1">
      <alignment horizontal="left" vertical="top"/>
    </xf>
    <xf numFmtId="0" fontId="11" fillId="0" borderId="52" xfId="0" applyFont="1" applyBorder="1" applyAlignment="1">
      <alignment horizontal="right" vertical="center"/>
    </xf>
    <xf numFmtId="0" fontId="11" fillId="0" borderId="53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top" wrapText="1"/>
    </xf>
    <xf numFmtId="0" fontId="24" fillId="0" borderId="71" xfId="0" applyFont="1" applyBorder="1" applyAlignment="1">
      <alignment horizontal="center" vertical="top" wrapText="1"/>
    </xf>
    <xf numFmtId="0" fontId="13" fillId="0" borderId="45" xfId="0" applyFont="1" applyBorder="1" applyAlignment="1">
      <alignment horizontal="center" vertical="top" wrapText="1"/>
    </xf>
    <xf numFmtId="0" fontId="24" fillId="0" borderId="4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3" xfId="0" applyFont="1" applyBorder="1">
      <alignment vertical="center"/>
    </xf>
    <xf numFmtId="0" fontId="13" fillId="0" borderId="53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top" wrapText="1"/>
    </xf>
    <xf numFmtId="0" fontId="7" fillId="0" borderId="4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46" xfId="0" applyFont="1" applyBorder="1" applyAlignment="1">
      <alignment horizontal="center" vertical="top" textRotation="255" wrapText="1"/>
    </xf>
    <xf numFmtId="0" fontId="7" fillId="0" borderId="47" xfId="0" applyFont="1" applyBorder="1" applyAlignment="1">
      <alignment horizontal="center" vertical="top" textRotation="255" wrapText="1"/>
    </xf>
    <xf numFmtId="0" fontId="7" fillId="0" borderId="5" xfId="0" applyFont="1" applyBorder="1" applyAlignment="1">
      <alignment horizontal="center" vertical="top" textRotation="255" wrapText="1"/>
    </xf>
    <xf numFmtId="0" fontId="9" fillId="0" borderId="46" xfId="0" applyFont="1" applyBorder="1" applyAlignment="1">
      <alignment horizontal="center" vertical="top" wrapText="1"/>
    </xf>
    <xf numFmtId="0" fontId="9" fillId="0" borderId="47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6" xfId="0" applyFont="1" applyBorder="1" applyAlignment="1">
      <alignment horizontal="center" vertical="top" textRotation="255" wrapText="1"/>
    </xf>
    <xf numFmtId="0" fontId="9" fillId="0" borderId="47" xfId="0" applyFont="1" applyBorder="1" applyAlignment="1">
      <alignment horizontal="center" vertical="top" textRotation="255" wrapText="1"/>
    </xf>
    <xf numFmtId="0" fontId="9" fillId="0" borderId="5" xfId="0" applyFont="1" applyBorder="1" applyAlignment="1">
      <alignment horizontal="center" vertical="top" textRotation="255" wrapText="1"/>
    </xf>
    <xf numFmtId="0" fontId="7" fillId="0" borderId="8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9" fillId="0" borderId="46" xfId="0" applyFont="1" applyBorder="1" applyAlignment="1">
      <alignment horizontal="center" vertical="center" textRotation="255" wrapText="1"/>
    </xf>
    <xf numFmtId="0" fontId="9" fillId="0" borderId="47" xfId="0" applyFont="1" applyBorder="1" applyAlignment="1">
      <alignment horizontal="center" vertical="center" textRotation="255" wrapText="1"/>
    </xf>
    <xf numFmtId="0" fontId="9" fillId="0" borderId="5" xfId="0" applyFont="1" applyBorder="1" applyAlignment="1">
      <alignment horizontal="center" vertical="center" textRotation="255" wrapText="1"/>
    </xf>
    <xf numFmtId="0" fontId="10" fillId="0" borderId="46" xfId="0" applyFont="1" applyBorder="1" applyAlignment="1">
      <alignment horizontal="center" vertical="top" textRotation="255" wrapText="1"/>
    </xf>
    <xf numFmtId="0" fontId="10" fillId="0" borderId="47" xfId="0" applyFont="1" applyBorder="1" applyAlignment="1">
      <alignment horizontal="center" vertical="top" textRotation="255" wrapText="1"/>
    </xf>
    <xf numFmtId="0" fontId="10" fillId="0" borderId="5" xfId="0" applyFont="1" applyBorder="1" applyAlignment="1">
      <alignment horizontal="center" vertical="top" textRotation="255" wrapText="1"/>
    </xf>
    <xf numFmtId="0" fontId="9" fillId="0" borderId="46" xfId="0" applyFont="1" applyBorder="1" applyAlignment="1">
      <alignment horizontal="left" vertical="top" textRotation="255" wrapText="1"/>
    </xf>
    <xf numFmtId="0" fontId="9" fillId="0" borderId="47" xfId="0" applyFont="1" applyBorder="1" applyAlignment="1">
      <alignment horizontal="left" vertical="top" textRotation="255" wrapText="1"/>
    </xf>
    <xf numFmtId="0" fontId="9" fillId="0" borderId="5" xfId="0" applyFont="1" applyBorder="1" applyAlignment="1">
      <alignment horizontal="left" vertical="top" textRotation="255" wrapText="1"/>
    </xf>
    <xf numFmtId="0" fontId="16" fillId="0" borderId="46" xfId="0" applyFont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center"/>
    </xf>
    <xf numFmtId="0" fontId="17" fillId="0" borderId="46" xfId="0" applyFont="1" applyBorder="1" applyAlignment="1">
      <alignment horizontal="center" vertical="center" textRotation="255" wrapText="1"/>
    </xf>
    <xf numFmtId="0" fontId="17" fillId="0" borderId="47" xfId="0" applyFont="1" applyBorder="1" applyAlignment="1">
      <alignment horizontal="center" vertical="center" textRotation="255" wrapText="1"/>
    </xf>
    <xf numFmtId="0" fontId="17" fillId="0" borderId="5" xfId="0" applyFont="1" applyBorder="1" applyAlignment="1">
      <alignment horizontal="center" vertical="center" textRotation="255" wrapText="1"/>
    </xf>
    <xf numFmtId="0" fontId="11" fillId="0" borderId="5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</cellXfs>
  <cellStyles count="2">
    <cellStyle name="標準" xfId="0" builtinId="0"/>
    <cellStyle name="標準 2" xfId="1" xr:uid="{6E31C403-14A6-4F8F-BABE-E8CB4556C3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95B2A-724F-4D83-9D1E-7AF08E66CB17}">
  <sheetPr>
    <tabColor rgb="FFFF0000"/>
  </sheetPr>
  <dimension ref="B1:AP48"/>
  <sheetViews>
    <sheetView showGridLines="0" view="pageBreakPreview" topLeftCell="A7" zoomScaleNormal="100" zoomScaleSheetLayoutView="100" workbookViewId="0">
      <selection activeCell="M48" sqref="M48"/>
    </sheetView>
  </sheetViews>
  <sheetFormatPr defaultColWidth="9" defaultRowHeight="12" x14ac:dyDescent="0.15"/>
  <cols>
    <col min="1" max="1" width="1.875" style="2" customWidth="1"/>
    <col min="2" max="2" width="10.5" style="2" customWidth="1"/>
    <col min="3" max="36" width="2.625" style="2" customWidth="1"/>
    <col min="37" max="38" width="2.625" style="28" customWidth="1"/>
    <col min="39" max="40" width="3" style="28" customWidth="1"/>
    <col min="41" max="42" width="3" style="2" customWidth="1"/>
    <col min="43" max="16384" width="9" style="2"/>
  </cols>
  <sheetData>
    <row r="1" spans="2:42" ht="39.75" customHeight="1" x14ac:dyDescent="0.15">
      <c r="B1" s="112" t="s">
        <v>10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</row>
    <row r="2" spans="2:42" ht="27.75" customHeight="1" thickBot="1" x14ac:dyDescent="0.2">
      <c r="B2" s="1" t="s">
        <v>8</v>
      </c>
    </row>
    <row r="3" spans="2:42" ht="27.75" customHeight="1" thickBot="1" x14ac:dyDescent="0.2">
      <c r="B3" s="32"/>
      <c r="C3" s="113" t="str">
        <f>IF(B4="","",B4)</f>
        <v/>
      </c>
      <c r="D3" s="114"/>
      <c r="E3" s="114"/>
      <c r="F3" s="115"/>
      <c r="G3" s="116" t="str">
        <f>IF(B5="","",B5)</f>
        <v/>
      </c>
      <c r="H3" s="114"/>
      <c r="I3" s="114"/>
      <c r="J3" s="115"/>
      <c r="K3" s="116" t="str">
        <f>IF(B6="","",B6)</f>
        <v/>
      </c>
      <c r="L3" s="114"/>
      <c r="M3" s="114"/>
      <c r="N3" s="115"/>
      <c r="O3" s="116" t="str">
        <f>IF(B7="","",B7)</f>
        <v/>
      </c>
      <c r="P3" s="114"/>
      <c r="Q3" s="114"/>
      <c r="R3" s="115"/>
      <c r="S3" s="116" t="str">
        <f>IF(B8="","",B8)</f>
        <v/>
      </c>
      <c r="T3" s="114"/>
      <c r="U3" s="114"/>
      <c r="V3" s="115"/>
      <c r="W3" s="116" t="str">
        <f>IF(B9="","",B9)</f>
        <v/>
      </c>
      <c r="X3" s="114"/>
      <c r="Y3" s="114"/>
      <c r="Z3" s="117"/>
      <c r="AA3" s="118" t="s">
        <v>0</v>
      </c>
      <c r="AB3" s="115"/>
      <c r="AC3" s="116" t="s">
        <v>1</v>
      </c>
      <c r="AD3" s="115"/>
      <c r="AE3" s="116" t="s">
        <v>2</v>
      </c>
      <c r="AF3" s="115"/>
      <c r="AG3" s="116" t="s">
        <v>3</v>
      </c>
      <c r="AH3" s="117"/>
      <c r="AI3" s="114" t="s">
        <v>4</v>
      </c>
      <c r="AJ3" s="117"/>
      <c r="AK3" s="119" t="s">
        <v>5</v>
      </c>
      <c r="AL3" s="120"/>
      <c r="AM3" s="120" t="s">
        <v>6</v>
      </c>
      <c r="AN3" s="120"/>
      <c r="AO3" s="121" t="s">
        <v>9</v>
      </c>
      <c r="AP3" s="121"/>
    </row>
    <row r="4" spans="2:42" ht="27.75" customHeight="1" x14ac:dyDescent="0.15">
      <c r="B4" s="33"/>
      <c r="C4" s="122"/>
      <c r="D4" s="123"/>
      <c r="E4" s="123"/>
      <c r="F4" s="124"/>
      <c r="G4" s="7" t="str">
        <f>IF(H4="","",IF(H4&gt;J4,"○",IF(H4&lt;J4,"×","△")))</f>
        <v/>
      </c>
      <c r="H4" s="3"/>
      <c r="I4" s="8" t="s">
        <v>7</v>
      </c>
      <c r="J4" s="4"/>
      <c r="K4" s="7" t="str">
        <f>IF(L4="","",IF(L4&gt;N4,"○",IF(L4&lt;N4,"×","△")))</f>
        <v/>
      </c>
      <c r="L4" s="3"/>
      <c r="M4" s="8" t="s">
        <v>7</v>
      </c>
      <c r="N4" s="4"/>
      <c r="O4" s="7" t="str">
        <f>IF(P4="","",IF(P4&gt;R4,"○",IF(P4&lt;R4,"×","△")))</f>
        <v/>
      </c>
      <c r="P4" s="3"/>
      <c r="Q4" s="8" t="s">
        <v>7</v>
      </c>
      <c r="R4" s="4"/>
      <c r="S4" s="7" t="str">
        <f>IF(T4="","",IF(T4&gt;V4,"○",IF(T4&lt;V4,"×","△")))</f>
        <v/>
      </c>
      <c r="T4" s="3"/>
      <c r="U4" s="8" t="s">
        <v>7</v>
      </c>
      <c r="V4" s="3"/>
      <c r="W4" s="7" t="str">
        <f>IF(X4="","",IF(X4&gt;Z4,"○",IF(X4&lt;Z4,"×","△")))</f>
        <v/>
      </c>
      <c r="X4" s="3"/>
      <c r="Y4" s="8" t="s">
        <v>7</v>
      </c>
      <c r="Z4" s="31"/>
      <c r="AA4" s="125" t="str">
        <f>IF(H4="","",COUNTIF(C4:Z4,"○"))</f>
        <v/>
      </c>
      <c r="AB4" s="126"/>
      <c r="AC4" s="127" t="str">
        <f>IF(H4="","",COUNTIF(C4:Z4,"×"))</f>
        <v/>
      </c>
      <c r="AD4" s="126"/>
      <c r="AE4" s="127" t="str">
        <f>IF(H4="","",COUNTIF(C4:Z4,"△"))</f>
        <v/>
      </c>
      <c r="AF4" s="126"/>
      <c r="AG4" s="127" t="str">
        <f>IF(H4="","",AA4*3+AE4)</f>
        <v/>
      </c>
      <c r="AH4" s="128"/>
      <c r="AI4" s="129"/>
      <c r="AJ4" s="130"/>
      <c r="AK4" s="119" t="str">
        <f>IF(H4="","",(H4+L4+P4+X4+T4)-(J4+N4+R4+Z4+V4))</f>
        <v/>
      </c>
      <c r="AL4" s="120"/>
      <c r="AM4" s="120" t="str">
        <f>IF(H4="","",SUM(H4,L4,P4,X4,,T4))</f>
        <v/>
      </c>
      <c r="AN4" s="120"/>
      <c r="AO4" s="121" t="str">
        <f>IF(J4="","",SUM(J4,N4,R4,Z4,,V4))</f>
        <v/>
      </c>
      <c r="AP4" s="121"/>
    </row>
    <row r="5" spans="2:42" ht="27.75" customHeight="1" x14ac:dyDescent="0.15">
      <c r="B5" s="34"/>
      <c r="C5" s="11" t="str">
        <f>IF(D5="","",IF(D5&gt;F5,"○",IF(D5&lt;F5,"×","△")))</f>
        <v/>
      </c>
      <c r="D5" s="5" t="str">
        <f>IF(J4="","",J4)</f>
        <v/>
      </c>
      <c r="E5" s="5" t="s">
        <v>7</v>
      </c>
      <c r="F5" s="6" t="str">
        <f>IF(H4="","",H4)</f>
        <v/>
      </c>
      <c r="G5" s="131"/>
      <c r="H5" s="132"/>
      <c r="I5" s="132"/>
      <c r="J5" s="133"/>
      <c r="K5" s="10" t="str">
        <f>IF(L5="","",IF(L5&gt;N5,"○",IF(L5&lt;N5,"×","△")))</f>
        <v/>
      </c>
      <c r="L5" s="12"/>
      <c r="M5" s="5" t="s">
        <v>7</v>
      </c>
      <c r="N5" s="13"/>
      <c r="O5" s="10" t="str">
        <f>IF(P5="","",IF(P5&gt;R5,"○",IF(P5&lt;R5,"×","△")))</f>
        <v/>
      </c>
      <c r="P5" s="12"/>
      <c r="Q5" s="5" t="s">
        <v>7</v>
      </c>
      <c r="R5" s="13"/>
      <c r="S5" s="10" t="str">
        <f>IF(T5="","",IF(T5&gt;V5,"○",IF(T5&lt;V5,"×","△")))</f>
        <v/>
      </c>
      <c r="T5" s="12"/>
      <c r="U5" s="5" t="s">
        <v>7</v>
      </c>
      <c r="V5" s="12"/>
      <c r="W5" s="10" t="str">
        <f>IF(X5="","",IF(X5&gt;Z5,"○",IF(X5&lt;Z5,"×","△")))</f>
        <v/>
      </c>
      <c r="X5" s="12"/>
      <c r="Y5" s="5" t="s">
        <v>7</v>
      </c>
      <c r="Z5" s="20"/>
      <c r="AA5" s="134" t="str">
        <f>IF(D5="","",COUNTIF(C5:Z5,"○"))</f>
        <v/>
      </c>
      <c r="AB5" s="135"/>
      <c r="AC5" s="136" t="str">
        <f>IF(D5="","",COUNTIF(C5:Z5,"×"))</f>
        <v/>
      </c>
      <c r="AD5" s="135"/>
      <c r="AE5" s="136" t="str">
        <f>IF(D5="","",COUNTIF(C5:Z5,"△"))</f>
        <v/>
      </c>
      <c r="AF5" s="135"/>
      <c r="AG5" s="136" t="str">
        <f>IF(D5="","",AA5*3+AE5)</f>
        <v/>
      </c>
      <c r="AH5" s="137"/>
      <c r="AI5" s="138"/>
      <c r="AJ5" s="139"/>
      <c r="AK5" s="119" t="str">
        <f>IF(D5="","",(D5+L5+P5+X5+T5)-(F5+N5+R5+Z5+V5))</f>
        <v/>
      </c>
      <c r="AL5" s="120"/>
      <c r="AM5" s="120" t="str">
        <f>IF(D5="","",SUM(L5,P5,X5,T5,D5))</f>
        <v/>
      </c>
      <c r="AN5" s="120"/>
      <c r="AO5" s="121" t="str">
        <f>IF(D5="","",SUM(N5,F5,R5,Z5,,V5))</f>
        <v/>
      </c>
      <c r="AP5" s="121"/>
    </row>
    <row r="6" spans="2:42" ht="27.75" customHeight="1" x14ac:dyDescent="0.15">
      <c r="B6" s="34"/>
      <c r="C6" s="11" t="str">
        <f>IF(D6="","",IF(D6&gt;F6,"○",IF(D6&lt;F6,"×","△")))</f>
        <v/>
      </c>
      <c r="D6" s="5" t="str">
        <f>IF(N4="","",N4)</f>
        <v/>
      </c>
      <c r="E6" s="5" t="s">
        <v>7</v>
      </c>
      <c r="F6" s="6" t="str">
        <f>IF(L4="","",L4)</f>
        <v/>
      </c>
      <c r="G6" s="10" t="str">
        <f>IF(H6="","",IF(H6&gt;J6,"○",IF(H6&lt;J6,"×","△")))</f>
        <v/>
      </c>
      <c r="H6" s="5" t="str">
        <f>IF(N5="","",N5)</f>
        <v/>
      </c>
      <c r="I6" s="5" t="s">
        <v>7</v>
      </c>
      <c r="J6" s="6" t="str">
        <f>IF(L5="","",L5)</f>
        <v/>
      </c>
      <c r="K6" s="131"/>
      <c r="L6" s="132"/>
      <c r="M6" s="132"/>
      <c r="N6" s="133"/>
      <c r="O6" s="10" t="str">
        <f>IF(P6="","",IF(P6&gt;R6,"○",IF(P6&lt;R6,"×","△")))</f>
        <v/>
      </c>
      <c r="P6" s="12"/>
      <c r="Q6" s="5" t="s">
        <v>7</v>
      </c>
      <c r="R6" s="13"/>
      <c r="S6" s="10" t="str">
        <f>IF(T6="","",IF(T6&gt;V6,"○",IF(T6&lt;V6,"×","△")))</f>
        <v/>
      </c>
      <c r="T6" s="12"/>
      <c r="U6" s="5" t="s">
        <v>7</v>
      </c>
      <c r="V6" s="12"/>
      <c r="W6" s="10" t="str">
        <f>IF(X6="","",IF(X6&gt;Z6,"○",IF(X6&lt;Z6,"×","△")))</f>
        <v/>
      </c>
      <c r="X6" s="12"/>
      <c r="Y6" s="5" t="s">
        <v>7</v>
      </c>
      <c r="Z6" s="20"/>
      <c r="AA6" s="134" t="str">
        <f t="shared" ref="AA6:AA9" si="0">IF(H6="","",COUNTIF(C6:Z6,"○"))</f>
        <v/>
      </c>
      <c r="AB6" s="135"/>
      <c r="AC6" s="136" t="str">
        <f t="shared" ref="AC6:AC9" si="1">IF(H6="","",COUNTIF(C6:Z6,"×"))</f>
        <v/>
      </c>
      <c r="AD6" s="135"/>
      <c r="AE6" s="136" t="str">
        <f t="shared" ref="AE6:AE9" si="2">IF(H6="","",COUNTIF(C6:Z6,"△"))</f>
        <v/>
      </c>
      <c r="AF6" s="135"/>
      <c r="AG6" s="136" t="str">
        <f t="shared" ref="AG6:AG9" si="3">IF(H6="","",AA6*3+AE6)</f>
        <v/>
      </c>
      <c r="AH6" s="137"/>
      <c r="AI6" s="12"/>
      <c r="AJ6" s="20"/>
      <c r="AK6" s="119" t="str">
        <f>IF(D6="","",(D6+H6+P6+X6+T6)-(F6+J6+R6+Z6+V6))</f>
        <v/>
      </c>
      <c r="AL6" s="120"/>
      <c r="AM6" s="120" t="str">
        <f>IF(D6="","",SUM(H6,P6,X6,T6,D6))</f>
        <v/>
      </c>
      <c r="AN6" s="120"/>
      <c r="AO6" s="121" t="str">
        <f>IF(D6="","",SUM(J6,F6,R6,Z6,,V6))</f>
        <v/>
      </c>
      <c r="AP6" s="121"/>
    </row>
    <row r="7" spans="2:42" ht="27.75" customHeight="1" x14ac:dyDescent="0.15">
      <c r="B7" s="34"/>
      <c r="C7" s="11" t="str">
        <f>IF(D7="","",IF(D7&gt;F7,"○",IF(D7&lt;F7,"×","△")))</f>
        <v/>
      </c>
      <c r="D7" s="5" t="str">
        <f>IF(R4="","",R4)</f>
        <v/>
      </c>
      <c r="E7" s="5" t="s">
        <v>7</v>
      </c>
      <c r="F7" s="6" t="str">
        <f>IF(P4="","",P4)</f>
        <v/>
      </c>
      <c r="G7" s="10" t="str">
        <f>IF(H7="","",IF(H7&gt;J7,"○",IF(H7&lt;J7,"×","△")))</f>
        <v/>
      </c>
      <c r="H7" s="5" t="str">
        <f>IF(R5="","",R5)</f>
        <v/>
      </c>
      <c r="I7" s="5" t="s">
        <v>7</v>
      </c>
      <c r="J7" s="6" t="str">
        <f>IF(P5="","",P5)</f>
        <v/>
      </c>
      <c r="K7" s="10" t="str">
        <f t="shared" ref="K7:K8" si="4">IF(L7="","",IF(L7&gt;N7,"○",IF(L7&lt;N7,"×","△")))</f>
        <v/>
      </c>
      <c r="L7" s="5" t="str">
        <f>IF(R6="","",R6)</f>
        <v/>
      </c>
      <c r="M7" s="5" t="s">
        <v>7</v>
      </c>
      <c r="N7" s="6" t="str">
        <f>IF(P6="","",P6)</f>
        <v/>
      </c>
      <c r="O7" s="131"/>
      <c r="P7" s="132"/>
      <c r="Q7" s="132"/>
      <c r="R7" s="133"/>
      <c r="S7" s="10" t="str">
        <f>IF(T7="","",IF(T7&gt;V7,"○",IF(T7&lt;V7,"×","△")))</f>
        <v/>
      </c>
      <c r="T7" s="12"/>
      <c r="U7" s="5" t="s">
        <v>7</v>
      </c>
      <c r="V7" s="12"/>
      <c r="W7" s="10" t="str">
        <f>IF(X7="","",IF(X7&gt;Z7,"○",IF(X7&lt;Z7,"×","△")))</f>
        <v/>
      </c>
      <c r="X7" s="12"/>
      <c r="Y7" s="5" t="s">
        <v>7</v>
      </c>
      <c r="Z7" s="20"/>
      <c r="AA7" s="134" t="str">
        <f t="shared" si="0"/>
        <v/>
      </c>
      <c r="AB7" s="135"/>
      <c r="AC7" s="136" t="str">
        <f t="shared" si="1"/>
        <v/>
      </c>
      <c r="AD7" s="135"/>
      <c r="AE7" s="136" t="str">
        <f t="shared" si="2"/>
        <v/>
      </c>
      <c r="AF7" s="135"/>
      <c r="AG7" s="136" t="str">
        <f t="shared" si="3"/>
        <v/>
      </c>
      <c r="AH7" s="137"/>
      <c r="AI7" s="138"/>
      <c r="AJ7" s="139"/>
      <c r="AK7" s="119" t="str">
        <f>IF(D7="","",(D7+L7+H7+X7+T7)-(F7+N7+J7+Z7+V7))</f>
        <v/>
      </c>
      <c r="AL7" s="120"/>
      <c r="AM7" s="120" t="str">
        <f>IF(D7="","",SUM(L7,H7,X7,T7,D7))</f>
        <v/>
      </c>
      <c r="AN7" s="120"/>
      <c r="AO7" s="121" t="str">
        <f>IF(D7="","",SUM(N7,F7,J7,Z7,,V7))</f>
        <v/>
      </c>
      <c r="AP7" s="121"/>
    </row>
    <row r="8" spans="2:42" ht="27.75" customHeight="1" x14ac:dyDescent="0.15">
      <c r="B8" s="34"/>
      <c r="C8" s="11" t="str">
        <f>IF(D8="","",IF(D8&gt;F8,"○",IF(D8&lt;F8,"×","△")))</f>
        <v/>
      </c>
      <c r="D8" s="5" t="str">
        <f>IF(V4="","",V4)</f>
        <v/>
      </c>
      <c r="E8" s="8" t="s">
        <v>7</v>
      </c>
      <c r="F8" s="9" t="str">
        <f>IF(T4="","",T4)</f>
        <v/>
      </c>
      <c r="G8" s="7" t="str">
        <f>IF(H8="","",IF(H8&gt;J8,"○",IF(H8&lt;J8,"×","△")))</f>
        <v/>
      </c>
      <c r="H8" s="8" t="str">
        <f>IF(V5="","",V5)</f>
        <v/>
      </c>
      <c r="I8" s="5" t="s">
        <v>7</v>
      </c>
      <c r="J8" s="6" t="str">
        <f>IF(T5="","",T5)</f>
        <v/>
      </c>
      <c r="K8" s="10" t="str">
        <f t="shared" si="4"/>
        <v/>
      </c>
      <c r="L8" s="5" t="str">
        <f>IF(V6="","",V6)</f>
        <v/>
      </c>
      <c r="M8" s="5" t="s">
        <v>7</v>
      </c>
      <c r="N8" s="6" t="str">
        <f>IF(T6="","",T6)</f>
        <v/>
      </c>
      <c r="O8" s="10" t="str">
        <f>IF(P8="","",IF(P8&gt;R8,"○",IF(P8&lt;R8,"×","△")))</f>
        <v/>
      </c>
      <c r="P8" s="5" t="str">
        <f>IF(V7="","",V7)</f>
        <v/>
      </c>
      <c r="Q8" s="5" t="s">
        <v>7</v>
      </c>
      <c r="R8" s="6" t="str">
        <f>IF(T7="","",T7)</f>
        <v/>
      </c>
      <c r="S8" s="131"/>
      <c r="T8" s="132"/>
      <c r="U8" s="132"/>
      <c r="V8" s="133"/>
      <c r="W8" s="10" t="str">
        <f>IF(X8="","",IF(X8&gt;Z8,"○",IF(X8&lt;Z8,"×","△")))</f>
        <v/>
      </c>
      <c r="X8" s="12"/>
      <c r="Y8" s="5" t="s">
        <v>7</v>
      </c>
      <c r="Z8" s="20"/>
      <c r="AA8" s="134" t="str">
        <f t="shared" si="0"/>
        <v/>
      </c>
      <c r="AB8" s="135"/>
      <c r="AC8" s="136" t="str">
        <f t="shared" si="1"/>
        <v/>
      </c>
      <c r="AD8" s="135"/>
      <c r="AE8" s="136" t="str">
        <f t="shared" si="2"/>
        <v/>
      </c>
      <c r="AF8" s="135"/>
      <c r="AG8" s="136" t="str">
        <f t="shared" si="3"/>
        <v/>
      </c>
      <c r="AH8" s="137"/>
      <c r="AI8" s="138"/>
      <c r="AJ8" s="139"/>
      <c r="AK8" s="119" t="str">
        <f>IF(D8="","",(D8+L8+P8+X8+H8)-(F8+N8+J8+Z8+R8))</f>
        <v/>
      </c>
      <c r="AL8" s="120"/>
      <c r="AM8" s="120" t="str">
        <f>IF(D8="","",SUM(L8,P8,X8,H8,D8))</f>
        <v/>
      </c>
      <c r="AN8" s="120"/>
      <c r="AO8" s="121" t="str">
        <f>IF(D8="","",SUM(N8,F8,R8,Z8,,J8))</f>
        <v/>
      </c>
      <c r="AP8" s="121"/>
    </row>
    <row r="9" spans="2:42" ht="27.75" customHeight="1" thickBot="1" x14ac:dyDescent="0.2">
      <c r="B9" s="45"/>
      <c r="C9" s="19" t="str">
        <f>IF(D9="","",IF(D9&gt;F9,"○",IF(D9&lt;F9,"×","△")))</f>
        <v/>
      </c>
      <c r="D9" s="14" t="str">
        <f>IF(Z4="","",Z4)</f>
        <v/>
      </c>
      <c r="E9" s="14" t="s">
        <v>7</v>
      </c>
      <c r="F9" s="15" t="str">
        <f>IF(X4="","",X4)</f>
        <v/>
      </c>
      <c r="G9" s="16" t="str">
        <f>IF(H9="","",IF(H9&gt;J9,"○",IF(H9&lt;J9,"×","△")))</f>
        <v/>
      </c>
      <c r="H9" s="17" t="str">
        <f>IF(Z5="","",Z5)</f>
        <v/>
      </c>
      <c r="I9" s="17" t="s">
        <v>7</v>
      </c>
      <c r="J9" s="18" t="str">
        <f>IF(X5="","",X5)</f>
        <v/>
      </c>
      <c r="K9" s="16" t="str">
        <f>IF(L9="","",IF(L9&gt;N9,"○",IF(L9&lt;N9,"×","△")))</f>
        <v/>
      </c>
      <c r="L9" s="17" t="str">
        <f>IF(Z6="","",Z6)</f>
        <v/>
      </c>
      <c r="M9" s="17" t="s">
        <v>7</v>
      </c>
      <c r="N9" s="18" t="str">
        <f>IF(X6="","",X6)</f>
        <v/>
      </c>
      <c r="O9" s="16" t="str">
        <f>IF(P9="","",IF(P9&gt;R9,"○",IF(P9&lt;R9,"×","△")))</f>
        <v/>
      </c>
      <c r="P9" s="17" t="str">
        <f>IF(Z7="","",Z7)</f>
        <v/>
      </c>
      <c r="Q9" s="17" t="s">
        <v>7</v>
      </c>
      <c r="R9" s="18" t="str">
        <f>IF(X7="","",X7)</f>
        <v/>
      </c>
      <c r="S9" s="16" t="str">
        <f>IF(T9="","",IF(T9&gt;V9,"○",IF(T9&lt;V9,"×","△")))</f>
        <v/>
      </c>
      <c r="T9" s="17" t="str">
        <f>IF(Z8="","",Z8)</f>
        <v/>
      </c>
      <c r="U9" s="17" t="s">
        <v>7</v>
      </c>
      <c r="V9" s="17" t="str">
        <f>IF(X8="","",X8)</f>
        <v/>
      </c>
      <c r="W9" s="140"/>
      <c r="X9" s="141"/>
      <c r="Y9" s="141"/>
      <c r="Z9" s="142"/>
      <c r="AA9" s="143" t="str">
        <f t="shared" si="0"/>
        <v/>
      </c>
      <c r="AB9" s="144"/>
      <c r="AC9" s="145" t="str">
        <f t="shared" si="1"/>
        <v/>
      </c>
      <c r="AD9" s="144"/>
      <c r="AE9" s="145" t="str">
        <f t="shared" si="2"/>
        <v/>
      </c>
      <c r="AF9" s="144"/>
      <c r="AG9" s="145" t="str">
        <f t="shared" si="3"/>
        <v/>
      </c>
      <c r="AH9" s="146"/>
      <c r="AI9" s="147"/>
      <c r="AJ9" s="148"/>
      <c r="AK9" s="119" t="str">
        <f>IF(D9="","",(D9+L9+P9+H9+T9)-(F9+N9+R9+J9+V9))</f>
        <v/>
      </c>
      <c r="AL9" s="120"/>
      <c r="AM9" s="120" t="str">
        <f>IF(D9="","",SUM(L9,P9,H9,T9,D9))</f>
        <v/>
      </c>
      <c r="AN9" s="120"/>
      <c r="AO9" s="121" t="str">
        <f>IF(D9="","",SUM(N9,F9,R9,J9,,V9))</f>
        <v/>
      </c>
      <c r="AP9" s="121"/>
    </row>
    <row r="10" spans="2:42" x14ac:dyDescent="0.15">
      <c r="AK10" s="120">
        <f>SUM(AK4:AL9)</f>
        <v>0</v>
      </c>
      <c r="AL10" s="120"/>
      <c r="AM10" s="120">
        <f>SUM(AM4:AN9)</f>
        <v>0</v>
      </c>
      <c r="AN10" s="120"/>
      <c r="AO10" s="121">
        <f>SUM(AO4:AP9)</f>
        <v>0</v>
      </c>
      <c r="AP10" s="121"/>
    </row>
    <row r="11" spans="2:42" ht="27.75" customHeight="1" thickBot="1" x14ac:dyDescent="0.2">
      <c r="B11" s="1" t="s">
        <v>11</v>
      </c>
    </row>
    <row r="12" spans="2:42" ht="27.75" customHeight="1" thickBot="1" x14ac:dyDescent="0.2">
      <c r="B12" s="32"/>
      <c r="C12" s="113" t="str">
        <f>IF(B13="","",B13)</f>
        <v/>
      </c>
      <c r="D12" s="114"/>
      <c r="E12" s="114"/>
      <c r="F12" s="115"/>
      <c r="G12" s="116" t="str">
        <f>IF(B14="","",B14)</f>
        <v/>
      </c>
      <c r="H12" s="114"/>
      <c r="I12" s="114"/>
      <c r="J12" s="115"/>
      <c r="K12" s="116" t="str">
        <f>IF(B15="","",B15)</f>
        <v/>
      </c>
      <c r="L12" s="114"/>
      <c r="M12" s="114"/>
      <c r="N12" s="115"/>
      <c r="O12" s="116" t="str">
        <f>IF(B16="","",B16)</f>
        <v/>
      </c>
      <c r="P12" s="114"/>
      <c r="Q12" s="114"/>
      <c r="R12" s="115"/>
      <c r="S12" s="116" t="str">
        <f>IF(B17="","",B17)</f>
        <v/>
      </c>
      <c r="T12" s="114"/>
      <c r="U12" s="114"/>
      <c r="V12" s="115"/>
      <c r="W12" s="116" t="str">
        <f>IF(B18="","",B18)</f>
        <v/>
      </c>
      <c r="X12" s="114"/>
      <c r="Y12" s="114"/>
      <c r="Z12" s="117"/>
      <c r="AA12" s="118" t="s">
        <v>0</v>
      </c>
      <c r="AB12" s="115"/>
      <c r="AC12" s="116" t="s">
        <v>1</v>
      </c>
      <c r="AD12" s="115"/>
      <c r="AE12" s="116" t="s">
        <v>2</v>
      </c>
      <c r="AF12" s="115"/>
      <c r="AG12" s="116" t="s">
        <v>3</v>
      </c>
      <c r="AH12" s="117"/>
      <c r="AI12" s="114" t="s">
        <v>4</v>
      </c>
      <c r="AJ12" s="117"/>
      <c r="AK12" s="119" t="s">
        <v>5</v>
      </c>
      <c r="AL12" s="120"/>
      <c r="AM12" s="120" t="s">
        <v>6</v>
      </c>
      <c r="AN12" s="120"/>
      <c r="AO12" s="121" t="s">
        <v>9</v>
      </c>
      <c r="AP12" s="121"/>
    </row>
    <row r="13" spans="2:42" ht="27.75" customHeight="1" x14ac:dyDescent="0.15">
      <c r="B13" s="30"/>
      <c r="C13" s="122"/>
      <c r="D13" s="123"/>
      <c r="E13" s="123"/>
      <c r="F13" s="124"/>
      <c r="G13" s="7" t="str">
        <f>IF(H13="","",IF(H13&gt;J13,"○",IF(H13&lt;J13,"×","△")))</f>
        <v/>
      </c>
      <c r="H13" s="3"/>
      <c r="I13" s="8" t="s">
        <v>7</v>
      </c>
      <c r="J13" s="4"/>
      <c r="K13" s="7" t="str">
        <f>IF(L13="","",IF(L13&gt;N13,"○",IF(L13&lt;N13,"×","△")))</f>
        <v/>
      </c>
      <c r="L13" s="3"/>
      <c r="M13" s="8" t="s">
        <v>7</v>
      </c>
      <c r="N13" s="4"/>
      <c r="O13" s="7" t="str">
        <f>IF(P13="","",IF(P13&gt;R13,"○",IF(P13&lt;R13,"×","△")))</f>
        <v/>
      </c>
      <c r="P13" s="3"/>
      <c r="Q13" s="8" t="s">
        <v>7</v>
      </c>
      <c r="R13" s="4"/>
      <c r="S13" s="7" t="str">
        <f>IF(T13="","",IF(T13&gt;V13,"○",IF(T13&lt;V13,"×","△")))</f>
        <v/>
      </c>
      <c r="T13" s="3"/>
      <c r="U13" s="8" t="s">
        <v>7</v>
      </c>
      <c r="V13" s="3"/>
      <c r="W13" s="7" t="str">
        <f>IF(X13="","",IF(X13&gt;Z13,"○",IF(X13&lt;Z13,"×","△")))</f>
        <v/>
      </c>
      <c r="X13" s="3"/>
      <c r="Y13" s="8" t="s">
        <v>7</v>
      </c>
      <c r="Z13" s="31"/>
      <c r="AA13" s="125" t="str">
        <f>IF(H13="","",COUNTIF(C13:Z13,"○"))</f>
        <v/>
      </c>
      <c r="AB13" s="126"/>
      <c r="AC13" s="127" t="str">
        <f>IF(H13="","",COUNTIF(C13:Z13,"×"))</f>
        <v/>
      </c>
      <c r="AD13" s="126"/>
      <c r="AE13" s="127" t="str">
        <f>IF(H13="","",COUNTIF(C13:Z13,"△"))</f>
        <v/>
      </c>
      <c r="AF13" s="126"/>
      <c r="AG13" s="127" t="str">
        <f>IF(H13="","",AA13*3+AE13)</f>
        <v/>
      </c>
      <c r="AH13" s="128"/>
      <c r="AI13" s="129"/>
      <c r="AJ13" s="130"/>
      <c r="AK13" s="119" t="str">
        <f>IF(H13="","",(H13+L13+P13+X13+T13)-(J13+N13+R13+Z13+V13))</f>
        <v/>
      </c>
      <c r="AL13" s="120"/>
      <c r="AM13" s="120" t="str">
        <f>IF(H13="","",SUM(H13,L13,P13,X13,,T13))</f>
        <v/>
      </c>
      <c r="AN13" s="120"/>
      <c r="AO13" s="121" t="str">
        <f>IF(J13="","",SUM(J13,N13,R13,Z13,,V13))</f>
        <v/>
      </c>
      <c r="AP13" s="121"/>
    </row>
    <row r="14" spans="2:42" ht="27.75" customHeight="1" x14ac:dyDescent="0.15">
      <c r="B14" s="29"/>
      <c r="C14" s="11" t="str">
        <f>IF(D14="","",IF(D14&gt;F14,"○",IF(D14&lt;F14,"×","△")))</f>
        <v/>
      </c>
      <c r="D14" s="5" t="str">
        <f>IF(J13="","",J13)</f>
        <v/>
      </c>
      <c r="E14" s="5" t="s">
        <v>7</v>
      </c>
      <c r="F14" s="6" t="str">
        <f>IF(H13="","",H13)</f>
        <v/>
      </c>
      <c r="G14" s="131"/>
      <c r="H14" s="132"/>
      <c r="I14" s="132"/>
      <c r="J14" s="133"/>
      <c r="K14" s="10" t="str">
        <f>IF(L14="","",IF(L14&gt;N14,"○",IF(L14&lt;N14,"×","△")))</f>
        <v/>
      </c>
      <c r="L14" s="12"/>
      <c r="M14" s="5" t="s">
        <v>7</v>
      </c>
      <c r="N14" s="13"/>
      <c r="O14" s="10" t="str">
        <f>IF(P14="","",IF(P14&gt;R14,"○",IF(P14&lt;R14,"×","△")))</f>
        <v/>
      </c>
      <c r="P14" s="12"/>
      <c r="Q14" s="5" t="s">
        <v>7</v>
      </c>
      <c r="R14" s="13"/>
      <c r="S14" s="10" t="str">
        <f>IF(T14="","",IF(T14&gt;V14,"○",IF(T14&lt;V14,"×","△")))</f>
        <v/>
      </c>
      <c r="T14" s="12"/>
      <c r="U14" s="5" t="s">
        <v>7</v>
      </c>
      <c r="V14" s="12"/>
      <c r="W14" s="10" t="str">
        <f>IF(X14="","",IF(X14&gt;Z14,"○",IF(X14&lt;Z14,"×","△")))</f>
        <v/>
      </c>
      <c r="X14" s="12"/>
      <c r="Y14" s="5" t="s">
        <v>7</v>
      </c>
      <c r="Z14" s="20"/>
      <c r="AA14" s="134" t="str">
        <f>IF(D14="","",COUNTIF(C14:Z14,"○"))</f>
        <v/>
      </c>
      <c r="AB14" s="135"/>
      <c r="AC14" s="136" t="str">
        <f>IF(D14="","",COUNTIF(C14:Z14,"×"))</f>
        <v/>
      </c>
      <c r="AD14" s="135"/>
      <c r="AE14" s="136" t="str">
        <f>IF(D14="","",COUNTIF(C14:Z14,"△"))</f>
        <v/>
      </c>
      <c r="AF14" s="135"/>
      <c r="AG14" s="136" t="str">
        <f>IF(D14="","",AA14*3+AE14)</f>
        <v/>
      </c>
      <c r="AH14" s="137"/>
      <c r="AI14" s="138"/>
      <c r="AJ14" s="139"/>
      <c r="AK14" s="119" t="str">
        <f>IF(D14="","",(D14+L14+P14+X14+T14)-(F14+N14+R14+Z14+V14))</f>
        <v/>
      </c>
      <c r="AL14" s="120"/>
      <c r="AM14" s="120" t="str">
        <f>IF(D14="","",SUM(L14,P14,X14,T14,D14))</f>
        <v/>
      </c>
      <c r="AN14" s="120"/>
      <c r="AO14" s="121" t="str">
        <f>IF(D14="","",SUM(N14,F14,R14,Z14,,V14))</f>
        <v/>
      </c>
      <c r="AP14" s="121"/>
    </row>
    <row r="15" spans="2:42" ht="27.75" customHeight="1" x14ac:dyDescent="0.15">
      <c r="B15" s="29"/>
      <c r="C15" s="11" t="str">
        <f>IF(D15="","",IF(D15&gt;F15,"○",IF(D15&lt;F15,"×","△")))</f>
        <v/>
      </c>
      <c r="D15" s="5" t="str">
        <f>IF(N13="","",N13)</f>
        <v/>
      </c>
      <c r="E15" s="5" t="s">
        <v>7</v>
      </c>
      <c r="F15" s="6" t="str">
        <f>IF(L13="","",L13)</f>
        <v/>
      </c>
      <c r="G15" s="10" t="str">
        <f>IF(H15="","",IF(H15&gt;J15,"○",IF(H15&lt;J15,"×","△")))</f>
        <v/>
      </c>
      <c r="H15" s="5" t="str">
        <f>IF(N14="","",N14)</f>
        <v/>
      </c>
      <c r="I15" s="5" t="s">
        <v>7</v>
      </c>
      <c r="J15" s="6" t="str">
        <f>IF(L14="","",L14)</f>
        <v/>
      </c>
      <c r="K15" s="131"/>
      <c r="L15" s="132"/>
      <c r="M15" s="132"/>
      <c r="N15" s="133"/>
      <c r="O15" s="10" t="str">
        <f>IF(P15="","",IF(P15&gt;R15,"○",IF(P15&lt;R15,"×","△")))</f>
        <v/>
      </c>
      <c r="P15" s="12"/>
      <c r="Q15" s="5" t="s">
        <v>7</v>
      </c>
      <c r="R15" s="13"/>
      <c r="S15" s="10" t="str">
        <f>IF(T15="","",IF(T15&gt;V15,"○",IF(T15&lt;V15,"×","△")))</f>
        <v/>
      </c>
      <c r="T15" s="12"/>
      <c r="U15" s="5" t="s">
        <v>7</v>
      </c>
      <c r="V15" s="12"/>
      <c r="W15" s="10" t="str">
        <f>IF(X15="","",IF(X15&gt;Z15,"○",IF(X15&lt;Z15,"×","△")))</f>
        <v/>
      </c>
      <c r="X15" s="12"/>
      <c r="Y15" s="5" t="s">
        <v>7</v>
      </c>
      <c r="Z15" s="20"/>
      <c r="AA15" s="134" t="str">
        <f t="shared" ref="AA15:AA18" si="5">IF(H15="","",COUNTIF(C15:Z15,"○"))</f>
        <v/>
      </c>
      <c r="AB15" s="135"/>
      <c r="AC15" s="136" t="str">
        <f t="shared" ref="AC15:AC18" si="6">IF(H15="","",COUNTIF(C15:Z15,"×"))</f>
        <v/>
      </c>
      <c r="AD15" s="135"/>
      <c r="AE15" s="136" t="str">
        <f t="shared" ref="AE15:AE18" si="7">IF(H15="","",COUNTIF(C15:Z15,"△"))</f>
        <v/>
      </c>
      <c r="AF15" s="135"/>
      <c r="AG15" s="136" t="str">
        <f t="shared" ref="AG15:AG18" si="8">IF(H15="","",AA15*3+AE15)</f>
        <v/>
      </c>
      <c r="AH15" s="137"/>
      <c r="AI15" s="12"/>
      <c r="AJ15" s="20"/>
      <c r="AK15" s="119" t="str">
        <f>IF(D15="","",(D15+H15+P15+X15+T15)-(F15+J15+R15+Z15+V15))</f>
        <v/>
      </c>
      <c r="AL15" s="120"/>
      <c r="AM15" s="120" t="str">
        <f>IF(D15="","",SUM(H15,P15,X15,T15,D15))</f>
        <v/>
      </c>
      <c r="AN15" s="120"/>
      <c r="AO15" s="121" t="str">
        <f>IF(D15="","",SUM(J15,F15,R15,Z15,,V15))</f>
        <v/>
      </c>
      <c r="AP15" s="121"/>
    </row>
    <row r="16" spans="2:42" ht="27.75" customHeight="1" x14ac:dyDescent="0.15">
      <c r="B16" s="29"/>
      <c r="C16" s="11" t="str">
        <f>IF(D16="","",IF(D16&gt;F16,"○",IF(D16&lt;F16,"×","△")))</f>
        <v/>
      </c>
      <c r="D16" s="5" t="str">
        <f>IF(R13="","",R13)</f>
        <v/>
      </c>
      <c r="E16" s="5" t="s">
        <v>7</v>
      </c>
      <c r="F16" s="6" t="str">
        <f>IF(P13="","",P13)</f>
        <v/>
      </c>
      <c r="G16" s="10" t="str">
        <f>IF(H16="","",IF(H16&gt;J16,"○",IF(H16&lt;J16,"×","△")))</f>
        <v/>
      </c>
      <c r="H16" s="5" t="str">
        <f>IF(R14="","",R14)</f>
        <v/>
      </c>
      <c r="I16" s="5" t="s">
        <v>7</v>
      </c>
      <c r="J16" s="6" t="str">
        <f>IF(P14="","",P14)</f>
        <v/>
      </c>
      <c r="K16" s="10" t="str">
        <f t="shared" ref="K16:K17" si="9">IF(L16="","",IF(L16&gt;N16,"○",IF(L16&lt;N16,"×","△")))</f>
        <v/>
      </c>
      <c r="L16" s="5" t="str">
        <f>IF(R15="","",R15)</f>
        <v/>
      </c>
      <c r="M16" s="5" t="s">
        <v>7</v>
      </c>
      <c r="N16" s="6" t="str">
        <f>IF(P15="","",P15)</f>
        <v/>
      </c>
      <c r="O16" s="131"/>
      <c r="P16" s="132"/>
      <c r="Q16" s="132"/>
      <c r="R16" s="133"/>
      <c r="S16" s="10" t="str">
        <f>IF(T16="","",IF(T16&gt;V16,"○",IF(T16&lt;V16,"×","△")))</f>
        <v/>
      </c>
      <c r="T16" s="12"/>
      <c r="U16" s="5" t="s">
        <v>7</v>
      </c>
      <c r="V16" s="12"/>
      <c r="W16" s="10" t="str">
        <f>IF(X16="","",IF(X16&gt;Z16,"○",IF(X16&lt;Z16,"×","△")))</f>
        <v/>
      </c>
      <c r="X16" s="12"/>
      <c r="Y16" s="5" t="s">
        <v>7</v>
      </c>
      <c r="Z16" s="20"/>
      <c r="AA16" s="134" t="str">
        <f t="shared" si="5"/>
        <v/>
      </c>
      <c r="AB16" s="135"/>
      <c r="AC16" s="136" t="str">
        <f t="shared" si="6"/>
        <v/>
      </c>
      <c r="AD16" s="135"/>
      <c r="AE16" s="136" t="str">
        <f t="shared" si="7"/>
        <v/>
      </c>
      <c r="AF16" s="135"/>
      <c r="AG16" s="136" t="str">
        <f t="shared" si="8"/>
        <v/>
      </c>
      <c r="AH16" s="137"/>
      <c r="AI16" s="138"/>
      <c r="AJ16" s="139"/>
      <c r="AK16" s="119" t="str">
        <f>IF(D16="","",(D16+L16+H16+X16+T16)-(F16+N16+J16+Z16+V16))</f>
        <v/>
      </c>
      <c r="AL16" s="120"/>
      <c r="AM16" s="120" t="str">
        <f>IF(D16="","",SUM(L16,H16,X16,T16,D16))</f>
        <v/>
      </c>
      <c r="AN16" s="120"/>
      <c r="AO16" s="121" t="str">
        <f>IF(D16="","",SUM(N16,F16,J16,Z16,,V16))</f>
        <v/>
      </c>
      <c r="AP16" s="121"/>
    </row>
    <row r="17" spans="2:42" ht="27.75" customHeight="1" x14ac:dyDescent="0.15">
      <c r="B17" s="29"/>
      <c r="C17" s="11" t="str">
        <f>IF(D17="","",IF(D17&gt;F17,"○",IF(D17&lt;F17,"×","△")))</f>
        <v/>
      </c>
      <c r="D17" s="5" t="str">
        <f>IF(V13="","",V13)</f>
        <v/>
      </c>
      <c r="E17" s="8" t="s">
        <v>7</v>
      </c>
      <c r="F17" s="9" t="str">
        <f>IF(T13="","",T13)</f>
        <v/>
      </c>
      <c r="G17" s="7" t="str">
        <f>IF(H17="","",IF(H17&gt;J17,"○",IF(H17&lt;J17,"×","△")))</f>
        <v/>
      </c>
      <c r="H17" s="8" t="str">
        <f>IF(V14="","",V14)</f>
        <v/>
      </c>
      <c r="I17" s="5" t="s">
        <v>7</v>
      </c>
      <c r="J17" s="6" t="str">
        <f>IF(T14="","",T14)</f>
        <v/>
      </c>
      <c r="K17" s="10" t="str">
        <f t="shared" si="9"/>
        <v/>
      </c>
      <c r="L17" s="5" t="str">
        <f>IF(V15="","",V15)</f>
        <v/>
      </c>
      <c r="M17" s="5" t="s">
        <v>7</v>
      </c>
      <c r="N17" s="6" t="str">
        <f>IF(T15="","",T15)</f>
        <v/>
      </c>
      <c r="O17" s="10" t="str">
        <f>IF(P17="","",IF(P17&gt;R17,"○",IF(P17&lt;R17,"×","△")))</f>
        <v/>
      </c>
      <c r="P17" s="5" t="str">
        <f>IF(V16="","",V16)</f>
        <v/>
      </c>
      <c r="Q17" s="5" t="s">
        <v>7</v>
      </c>
      <c r="R17" s="6" t="str">
        <f>IF(T16="","",T16)</f>
        <v/>
      </c>
      <c r="S17" s="131"/>
      <c r="T17" s="132"/>
      <c r="U17" s="132"/>
      <c r="V17" s="133"/>
      <c r="W17" s="10" t="str">
        <f>IF(X17="","",IF(X17&gt;Z17,"○",IF(X17&lt;Z17,"×","△")))</f>
        <v/>
      </c>
      <c r="X17" s="12"/>
      <c r="Y17" s="5" t="s">
        <v>7</v>
      </c>
      <c r="Z17" s="20"/>
      <c r="AA17" s="134" t="str">
        <f t="shared" si="5"/>
        <v/>
      </c>
      <c r="AB17" s="135"/>
      <c r="AC17" s="136" t="str">
        <f t="shared" si="6"/>
        <v/>
      </c>
      <c r="AD17" s="135"/>
      <c r="AE17" s="136" t="str">
        <f t="shared" si="7"/>
        <v/>
      </c>
      <c r="AF17" s="135"/>
      <c r="AG17" s="136" t="str">
        <f t="shared" si="8"/>
        <v/>
      </c>
      <c r="AH17" s="137"/>
      <c r="AI17" s="138"/>
      <c r="AJ17" s="139"/>
      <c r="AK17" s="119" t="str">
        <f>IF(D17="","",(D17+L17+P17+X17+H17)-(F17+N17+J17+Z17+R17))</f>
        <v/>
      </c>
      <c r="AL17" s="120"/>
      <c r="AM17" s="120" t="str">
        <f>IF(D17="","",SUM(L17,P17,X17,H17,D17))</f>
        <v/>
      </c>
      <c r="AN17" s="120"/>
      <c r="AO17" s="121" t="str">
        <f>IF(D17="","",SUM(N17,F17,R17,Z17,,J17))</f>
        <v/>
      </c>
      <c r="AP17" s="121"/>
    </row>
    <row r="18" spans="2:42" ht="27.75" customHeight="1" thickBot="1" x14ac:dyDescent="0.2">
      <c r="B18" s="45"/>
      <c r="C18" s="22" t="str">
        <f>IF(D18="","",IF(D18&gt;F18,"○",IF(D18&lt;F18,"×","△")))</f>
        <v/>
      </c>
      <c r="D18" s="14" t="str">
        <f>IF(Z13="","",Z13)</f>
        <v/>
      </c>
      <c r="E18" s="14" t="s">
        <v>7</v>
      </c>
      <c r="F18" s="15" t="str">
        <f>IF(X13="","",X13)</f>
        <v/>
      </c>
      <c r="G18" s="16" t="str">
        <f>IF(H18="","",IF(H18&gt;J18,"○",IF(H18&lt;J18,"×","△")))</f>
        <v/>
      </c>
      <c r="H18" s="17" t="str">
        <f>IF(Z14="","",Z14)</f>
        <v/>
      </c>
      <c r="I18" s="17" t="s">
        <v>7</v>
      </c>
      <c r="J18" s="18" t="str">
        <f>IF(X14="","",X14)</f>
        <v/>
      </c>
      <c r="K18" s="16" t="str">
        <f>IF(L18="","",IF(L18&gt;N18,"○",IF(L18&lt;N18,"×","△")))</f>
        <v/>
      </c>
      <c r="L18" s="17" t="str">
        <f>IF(Z15="","",Z15)</f>
        <v/>
      </c>
      <c r="M18" s="17" t="s">
        <v>7</v>
      </c>
      <c r="N18" s="18" t="str">
        <f>IF(X15="","",X15)</f>
        <v/>
      </c>
      <c r="O18" s="16" t="str">
        <f>IF(P18="","",IF(P18&gt;R18,"○",IF(P18&lt;R18,"×","△")))</f>
        <v/>
      </c>
      <c r="P18" s="17" t="str">
        <f>IF(Z16="","",Z16)</f>
        <v/>
      </c>
      <c r="Q18" s="17" t="s">
        <v>7</v>
      </c>
      <c r="R18" s="18" t="str">
        <f>IF(X16="","",X16)</f>
        <v/>
      </c>
      <c r="S18" s="16" t="str">
        <f>IF(T18="","",IF(T18&gt;V18,"○",IF(T18&lt;V18,"×","△")))</f>
        <v/>
      </c>
      <c r="T18" s="17" t="str">
        <f>IF(Z17="","",Z17)</f>
        <v/>
      </c>
      <c r="U18" s="17" t="s">
        <v>7</v>
      </c>
      <c r="V18" s="17" t="str">
        <f>IF(X17="","",X17)</f>
        <v/>
      </c>
      <c r="W18" s="140"/>
      <c r="X18" s="141"/>
      <c r="Y18" s="141"/>
      <c r="Z18" s="142"/>
      <c r="AA18" s="143" t="str">
        <f t="shared" si="5"/>
        <v/>
      </c>
      <c r="AB18" s="144"/>
      <c r="AC18" s="145" t="str">
        <f t="shared" si="6"/>
        <v/>
      </c>
      <c r="AD18" s="144"/>
      <c r="AE18" s="145" t="str">
        <f t="shared" si="7"/>
        <v/>
      </c>
      <c r="AF18" s="144"/>
      <c r="AG18" s="145" t="str">
        <f t="shared" si="8"/>
        <v/>
      </c>
      <c r="AH18" s="146"/>
      <c r="AI18" s="147"/>
      <c r="AJ18" s="148"/>
      <c r="AK18" s="119" t="str">
        <f>IF(D18="","",(D18+L18+P18+H18+T18)-(F18+N18+R18+J18+V18))</f>
        <v/>
      </c>
      <c r="AL18" s="120"/>
      <c r="AM18" s="120" t="str">
        <f>IF(D18="","",SUM(L18,P18,H18,T18,D18))</f>
        <v/>
      </c>
      <c r="AN18" s="120"/>
      <c r="AO18" s="121" t="str">
        <f>IF(D18="","",SUM(N18,F18,R18,J18,,V18))</f>
        <v/>
      </c>
      <c r="AP18" s="121"/>
    </row>
    <row r="19" spans="2:42" x14ac:dyDescent="0.15">
      <c r="AK19" s="120">
        <f>SUM(AK13:AL18)</f>
        <v>0</v>
      </c>
      <c r="AL19" s="120"/>
      <c r="AM19" s="120">
        <f>SUM(AM13:AN18)</f>
        <v>0</v>
      </c>
      <c r="AN19" s="120"/>
      <c r="AO19" s="121">
        <f>SUM(AO13:AP18)</f>
        <v>0</v>
      </c>
      <c r="AP19" s="121"/>
    </row>
    <row r="20" spans="2:42" ht="27.75" customHeight="1" thickBot="1" x14ac:dyDescent="0.2">
      <c r="B20" s="1" t="s">
        <v>12</v>
      </c>
    </row>
    <row r="21" spans="2:42" ht="27.75" customHeight="1" thickBot="1" x14ac:dyDescent="0.2">
      <c r="B21" s="32"/>
      <c r="C21" s="113" t="str">
        <f>IF(B22="","",B22)</f>
        <v/>
      </c>
      <c r="D21" s="114"/>
      <c r="E21" s="114"/>
      <c r="F21" s="115"/>
      <c r="G21" s="116" t="str">
        <f>IF(B23="","",B23)</f>
        <v/>
      </c>
      <c r="H21" s="114"/>
      <c r="I21" s="114"/>
      <c r="J21" s="115"/>
      <c r="K21" s="116" t="str">
        <f>IF(B24="","",B24)</f>
        <v/>
      </c>
      <c r="L21" s="114"/>
      <c r="M21" s="114"/>
      <c r="N21" s="115"/>
      <c r="O21" s="116" t="str">
        <f>IF(B25="","",B25)</f>
        <v/>
      </c>
      <c r="P21" s="114"/>
      <c r="Q21" s="114"/>
      <c r="R21" s="115"/>
      <c r="S21" s="116" t="str">
        <f>IF(B26="","",B26)</f>
        <v/>
      </c>
      <c r="T21" s="114"/>
      <c r="U21" s="114"/>
      <c r="V21" s="115"/>
      <c r="W21" s="116" t="str">
        <f>IF(B27="","",B27)</f>
        <v/>
      </c>
      <c r="X21" s="114"/>
      <c r="Y21" s="114"/>
      <c r="Z21" s="117"/>
      <c r="AA21" s="118" t="s">
        <v>0</v>
      </c>
      <c r="AB21" s="115"/>
      <c r="AC21" s="116" t="s">
        <v>1</v>
      </c>
      <c r="AD21" s="115"/>
      <c r="AE21" s="116" t="s">
        <v>2</v>
      </c>
      <c r="AF21" s="115"/>
      <c r="AG21" s="116" t="s">
        <v>3</v>
      </c>
      <c r="AH21" s="117"/>
      <c r="AI21" s="114" t="s">
        <v>4</v>
      </c>
      <c r="AJ21" s="117"/>
      <c r="AK21" s="119" t="s">
        <v>5</v>
      </c>
      <c r="AL21" s="120"/>
      <c r="AM21" s="120" t="s">
        <v>6</v>
      </c>
      <c r="AN21" s="120"/>
      <c r="AO21" s="121" t="s">
        <v>9</v>
      </c>
      <c r="AP21" s="121"/>
    </row>
    <row r="22" spans="2:42" ht="27.75" customHeight="1" x14ac:dyDescent="0.15">
      <c r="B22" s="33"/>
      <c r="C22" s="122"/>
      <c r="D22" s="123"/>
      <c r="E22" s="123"/>
      <c r="F22" s="124"/>
      <c r="G22" s="7" t="str">
        <f>IF(H22="","",IF(H22&gt;J22,"○",IF(H22&lt;J22,"×","△")))</f>
        <v/>
      </c>
      <c r="H22" s="3"/>
      <c r="I22" s="8" t="s">
        <v>7</v>
      </c>
      <c r="J22" s="4"/>
      <c r="K22" s="7" t="str">
        <f>IF(L22="","",IF(L22&gt;N22,"○",IF(L22&lt;N22,"×","△")))</f>
        <v/>
      </c>
      <c r="L22" s="3"/>
      <c r="M22" s="8" t="s">
        <v>7</v>
      </c>
      <c r="N22" s="4"/>
      <c r="O22" s="7" t="str">
        <f>IF(P22="","",IF(P22&gt;R22,"○",IF(P22&lt;R22,"×","△")))</f>
        <v/>
      </c>
      <c r="P22" s="3"/>
      <c r="Q22" s="8" t="s">
        <v>7</v>
      </c>
      <c r="R22" s="4"/>
      <c r="S22" s="7" t="str">
        <f>IF(T22="","",IF(T22&gt;V22,"○",IF(T22&lt;V22,"×","△")))</f>
        <v/>
      </c>
      <c r="T22" s="3"/>
      <c r="U22" s="8" t="s">
        <v>7</v>
      </c>
      <c r="V22" s="3"/>
      <c r="W22" s="7" t="str">
        <f>IF(X22="","",IF(X22&gt;Z22,"○",IF(X22&lt;Z22,"×","△")))</f>
        <v/>
      </c>
      <c r="X22" s="3"/>
      <c r="Y22" s="8" t="s">
        <v>7</v>
      </c>
      <c r="Z22" s="31"/>
      <c r="AA22" s="125" t="str">
        <f>IF(H22="","",COUNTIF(C22:Z22,"○"))</f>
        <v/>
      </c>
      <c r="AB22" s="126"/>
      <c r="AC22" s="127" t="str">
        <f>IF(H22="","",COUNTIF(C22:Z22,"×"))</f>
        <v/>
      </c>
      <c r="AD22" s="126"/>
      <c r="AE22" s="127" t="str">
        <f>IF(H22="","",COUNTIF(C22:Z22,"△"))</f>
        <v/>
      </c>
      <c r="AF22" s="126"/>
      <c r="AG22" s="127" t="str">
        <f>IF(H22="","",AA22*3+AE22)</f>
        <v/>
      </c>
      <c r="AH22" s="128"/>
      <c r="AI22" s="129"/>
      <c r="AJ22" s="130"/>
      <c r="AK22" s="119" t="str">
        <f>IF(H22="","",(H22+L22+P22+X22+T22)-(J22+N22+R22+Z22+V22))</f>
        <v/>
      </c>
      <c r="AL22" s="120"/>
      <c r="AM22" s="120" t="str">
        <f>IF(H22="","",SUM(H22,L22,P22,X22,,T22))</f>
        <v/>
      </c>
      <c r="AN22" s="120"/>
      <c r="AO22" s="121" t="str">
        <f>IF(J22="","",SUM(J22,N22,R22,Z22,,V22))</f>
        <v/>
      </c>
      <c r="AP22" s="121"/>
    </row>
    <row r="23" spans="2:42" ht="27.75" customHeight="1" x14ac:dyDescent="0.15">
      <c r="B23" s="34"/>
      <c r="C23" s="11" t="str">
        <f>IF(D23="","",IF(D23&gt;F23,"○",IF(D23&lt;F23,"×","△")))</f>
        <v/>
      </c>
      <c r="D23" s="5" t="str">
        <f>IF(J22="","",J22)</f>
        <v/>
      </c>
      <c r="E23" s="5" t="s">
        <v>7</v>
      </c>
      <c r="F23" s="6" t="str">
        <f>IF(H22="","",H22)</f>
        <v/>
      </c>
      <c r="G23" s="131"/>
      <c r="H23" s="132"/>
      <c r="I23" s="132"/>
      <c r="J23" s="133"/>
      <c r="K23" s="10" t="str">
        <f>IF(L23="","",IF(L23&gt;N23,"○",IF(L23&lt;N23,"×","△")))</f>
        <v/>
      </c>
      <c r="L23" s="12"/>
      <c r="M23" s="5" t="s">
        <v>7</v>
      </c>
      <c r="N23" s="13"/>
      <c r="O23" s="10" t="str">
        <f>IF(P23="","",IF(P23&gt;R23,"○",IF(P23&lt;R23,"×","△")))</f>
        <v/>
      </c>
      <c r="P23" s="12"/>
      <c r="Q23" s="5" t="s">
        <v>7</v>
      </c>
      <c r="R23" s="13"/>
      <c r="S23" s="10" t="str">
        <f>IF(T23="","",IF(T23&gt;V23,"○",IF(T23&lt;V23,"×","△")))</f>
        <v/>
      </c>
      <c r="T23" s="12"/>
      <c r="U23" s="5" t="s">
        <v>7</v>
      </c>
      <c r="V23" s="12"/>
      <c r="W23" s="10" t="str">
        <f>IF(X23="","",IF(X23&gt;Z23,"○",IF(X23&lt;Z23,"×","△")))</f>
        <v/>
      </c>
      <c r="X23" s="12"/>
      <c r="Y23" s="5" t="s">
        <v>7</v>
      </c>
      <c r="Z23" s="20"/>
      <c r="AA23" s="134" t="str">
        <f>IF(D23="","",COUNTIF(C23:Z23,"○"))</f>
        <v/>
      </c>
      <c r="AB23" s="135"/>
      <c r="AC23" s="136" t="str">
        <f>IF(D23="","",COUNTIF(C23:Z23,"×"))</f>
        <v/>
      </c>
      <c r="AD23" s="135"/>
      <c r="AE23" s="136" t="str">
        <f>IF(D23="","",COUNTIF(C23:Z23,"△"))</f>
        <v/>
      </c>
      <c r="AF23" s="135"/>
      <c r="AG23" s="136" t="str">
        <f>IF(D23="","",AA23*3+AE23)</f>
        <v/>
      </c>
      <c r="AH23" s="137"/>
      <c r="AI23" s="138"/>
      <c r="AJ23" s="139"/>
      <c r="AK23" s="119" t="str">
        <f>IF(D23="","",(D23+L23+P23+X23+T23)-(F23+N23+R23+Z23+V23))</f>
        <v/>
      </c>
      <c r="AL23" s="120"/>
      <c r="AM23" s="120" t="str">
        <f>IF(D23="","",SUM(L23,P23,X23,T23,D23))</f>
        <v/>
      </c>
      <c r="AN23" s="120"/>
      <c r="AO23" s="121" t="str">
        <f>IF(D23="","",SUM(N23,F23,R23,Z23,,V23))</f>
        <v/>
      </c>
      <c r="AP23" s="121"/>
    </row>
    <row r="24" spans="2:42" ht="27.75" customHeight="1" x14ac:dyDescent="0.15">
      <c r="B24" s="34"/>
      <c r="C24" s="11" t="str">
        <f>IF(D24="","",IF(D24&gt;F24,"○",IF(D24&lt;F24,"×","△")))</f>
        <v/>
      </c>
      <c r="D24" s="5" t="str">
        <f>IF(N22="","",N22)</f>
        <v/>
      </c>
      <c r="E24" s="5" t="s">
        <v>7</v>
      </c>
      <c r="F24" s="6" t="str">
        <f>IF(L22="","",L22)</f>
        <v/>
      </c>
      <c r="G24" s="10" t="str">
        <f>IF(H24="","",IF(H24&gt;J24,"○",IF(H24&lt;J24,"×","△")))</f>
        <v/>
      </c>
      <c r="H24" s="5" t="str">
        <f>IF(N23="","",N23)</f>
        <v/>
      </c>
      <c r="I24" s="5" t="s">
        <v>7</v>
      </c>
      <c r="J24" s="6" t="str">
        <f>IF(L23="","",L23)</f>
        <v/>
      </c>
      <c r="K24" s="131"/>
      <c r="L24" s="132"/>
      <c r="M24" s="132"/>
      <c r="N24" s="133"/>
      <c r="O24" s="10" t="str">
        <f>IF(P24="","",IF(P24&gt;R24,"○",IF(P24&lt;R24,"×","△")))</f>
        <v/>
      </c>
      <c r="P24" s="12"/>
      <c r="Q24" s="5" t="s">
        <v>7</v>
      </c>
      <c r="R24" s="13"/>
      <c r="S24" s="10" t="str">
        <f>IF(T24="","",IF(T24&gt;V24,"○",IF(T24&lt;V24,"×","△")))</f>
        <v/>
      </c>
      <c r="T24" s="12"/>
      <c r="U24" s="5" t="s">
        <v>7</v>
      </c>
      <c r="V24" s="12"/>
      <c r="W24" s="10" t="str">
        <f>IF(X24="","",IF(X24&gt;Z24,"○",IF(X24&lt;Z24,"×","△")))</f>
        <v/>
      </c>
      <c r="X24" s="12"/>
      <c r="Y24" s="5" t="s">
        <v>7</v>
      </c>
      <c r="Z24" s="20"/>
      <c r="AA24" s="134" t="str">
        <f t="shared" ref="AA24:AA27" si="10">IF(H24="","",COUNTIF(C24:Z24,"○"))</f>
        <v/>
      </c>
      <c r="AB24" s="135"/>
      <c r="AC24" s="136" t="str">
        <f t="shared" ref="AC24:AC27" si="11">IF(H24="","",COUNTIF(C24:Z24,"×"))</f>
        <v/>
      </c>
      <c r="AD24" s="135"/>
      <c r="AE24" s="136" t="str">
        <f t="shared" ref="AE24:AE27" si="12">IF(H24="","",COUNTIF(C24:Z24,"△"))</f>
        <v/>
      </c>
      <c r="AF24" s="135"/>
      <c r="AG24" s="136" t="str">
        <f t="shared" ref="AG24:AG27" si="13">IF(H24="","",AA24*3+AE24)</f>
        <v/>
      </c>
      <c r="AH24" s="137"/>
      <c r="AI24" s="12"/>
      <c r="AJ24" s="20"/>
      <c r="AK24" s="119" t="str">
        <f>IF(D24="","",(D24+H24+P24+X24+T24)-(F24+J24+R24+Z24+V24))</f>
        <v/>
      </c>
      <c r="AL24" s="120"/>
      <c r="AM24" s="120" t="str">
        <f>IF(D24="","",SUM(H24,P24,X24,T24,D24))</f>
        <v/>
      </c>
      <c r="AN24" s="120"/>
      <c r="AO24" s="121" t="str">
        <f>IF(D24="","",SUM(J24,F24,R24,Z24,,V24))</f>
        <v/>
      </c>
      <c r="AP24" s="121"/>
    </row>
    <row r="25" spans="2:42" ht="27.75" customHeight="1" x14ac:dyDescent="0.15">
      <c r="B25" s="34"/>
      <c r="C25" s="11" t="str">
        <f>IF(D25="","",IF(D25&gt;F25,"○",IF(D25&lt;F25,"×","△")))</f>
        <v/>
      </c>
      <c r="D25" s="5" t="str">
        <f>IF(R22="","",R22)</f>
        <v/>
      </c>
      <c r="E25" s="5" t="s">
        <v>7</v>
      </c>
      <c r="F25" s="6" t="str">
        <f>IF(P22="","",P22)</f>
        <v/>
      </c>
      <c r="G25" s="10" t="str">
        <f>IF(H25="","",IF(H25&gt;J25,"○",IF(H25&lt;J25,"×","△")))</f>
        <v/>
      </c>
      <c r="H25" s="5" t="str">
        <f>IF(R23="","",R23)</f>
        <v/>
      </c>
      <c r="I25" s="5" t="s">
        <v>7</v>
      </c>
      <c r="J25" s="6" t="str">
        <f>IF(P23="","",P23)</f>
        <v/>
      </c>
      <c r="K25" s="10" t="str">
        <f t="shared" ref="K25:K26" si="14">IF(L25="","",IF(L25&gt;N25,"○",IF(L25&lt;N25,"×","△")))</f>
        <v/>
      </c>
      <c r="L25" s="5" t="str">
        <f>IF(R24="","",R24)</f>
        <v/>
      </c>
      <c r="M25" s="5" t="s">
        <v>7</v>
      </c>
      <c r="N25" s="6" t="str">
        <f>IF(P24="","",P24)</f>
        <v/>
      </c>
      <c r="O25" s="131"/>
      <c r="P25" s="132"/>
      <c r="Q25" s="132"/>
      <c r="R25" s="133"/>
      <c r="S25" s="10" t="str">
        <f>IF(T25="","",IF(T25&gt;V25,"○",IF(T25&lt;V25,"×","△")))</f>
        <v/>
      </c>
      <c r="T25" s="12"/>
      <c r="U25" s="5" t="s">
        <v>7</v>
      </c>
      <c r="V25" s="12"/>
      <c r="W25" s="10" t="str">
        <f>IF(X25="","",IF(X25&gt;Z25,"○",IF(X25&lt;Z25,"×","△")))</f>
        <v/>
      </c>
      <c r="X25" s="12"/>
      <c r="Y25" s="5" t="s">
        <v>7</v>
      </c>
      <c r="Z25" s="20"/>
      <c r="AA25" s="134" t="str">
        <f t="shared" si="10"/>
        <v/>
      </c>
      <c r="AB25" s="135"/>
      <c r="AC25" s="136" t="str">
        <f t="shared" si="11"/>
        <v/>
      </c>
      <c r="AD25" s="135"/>
      <c r="AE25" s="136" t="str">
        <f t="shared" si="12"/>
        <v/>
      </c>
      <c r="AF25" s="135"/>
      <c r="AG25" s="136" t="str">
        <f t="shared" si="13"/>
        <v/>
      </c>
      <c r="AH25" s="137"/>
      <c r="AI25" s="138"/>
      <c r="AJ25" s="139"/>
      <c r="AK25" s="119" t="str">
        <f>IF(D25="","",(D25+L25+H25+X25+T25)-(F25+N25+J25+Z25+V25))</f>
        <v/>
      </c>
      <c r="AL25" s="120"/>
      <c r="AM25" s="120" t="str">
        <f>IF(D25="","",SUM(L25,H25,X25,T25,D25))</f>
        <v/>
      </c>
      <c r="AN25" s="120"/>
      <c r="AO25" s="121" t="str">
        <f>IF(D25="","",SUM(N25,F25,J25,Z25,,V25))</f>
        <v/>
      </c>
      <c r="AP25" s="121"/>
    </row>
    <row r="26" spans="2:42" ht="27.75" customHeight="1" x14ac:dyDescent="0.15">
      <c r="B26" s="34"/>
      <c r="C26" s="11" t="str">
        <f>IF(D26="","",IF(D26&gt;F26,"○",IF(D26&lt;F26,"×","△")))</f>
        <v/>
      </c>
      <c r="D26" s="5" t="str">
        <f>IF(V22="","",V22)</f>
        <v/>
      </c>
      <c r="E26" s="8" t="s">
        <v>7</v>
      </c>
      <c r="F26" s="9" t="str">
        <f>IF(T22="","",T22)</f>
        <v/>
      </c>
      <c r="G26" s="7" t="str">
        <f>IF(H26="","",IF(H26&gt;J26,"○",IF(H26&lt;J26,"×","△")))</f>
        <v/>
      </c>
      <c r="H26" s="8" t="str">
        <f>IF(V23="","",V23)</f>
        <v/>
      </c>
      <c r="I26" s="5" t="s">
        <v>7</v>
      </c>
      <c r="J26" s="6" t="str">
        <f>IF(T23="","",T23)</f>
        <v/>
      </c>
      <c r="K26" s="10" t="str">
        <f t="shared" si="14"/>
        <v/>
      </c>
      <c r="L26" s="5" t="str">
        <f>IF(V24="","",V24)</f>
        <v/>
      </c>
      <c r="M26" s="5" t="s">
        <v>7</v>
      </c>
      <c r="N26" s="6" t="str">
        <f>IF(T24="","",T24)</f>
        <v/>
      </c>
      <c r="O26" s="10" t="str">
        <f>IF(P26="","",IF(P26&gt;R26,"○",IF(P26&lt;R26,"×","△")))</f>
        <v/>
      </c>
      <c r="P26" s="5" t="str">
        <f>IF(V25="","",V25)</f>
        <v/>
      </c>
      <c r="Q26" s="5" t="s">
        <v>7</v>
      </c>
      <c r="R26" s="6" t="str">
        <f>IF(T25="","",T25)</f>
        <v/>
      </c>
      <c r="S26" s="131"/>
      <c r="T26" s="132"/>
      <c r="U26" s="132"/>
      <c r="V26" s="133"/>
      <c r="W26" s="10" t="str">
        <f>IF(X26="","",IF(X26&gt;Z26,"○",IF(X26&lt;Z26,"×","△")))</f>
        <v/>
      </c>
      <c r="X26" s="12"/>
      <c r="Y26" s="5" t="s">
        <v>7</v>
      </c>
      <c r="Z26" s="20"/>
      <c r="AA26" s="134" t="str">
        <f t="shared" si="10"/>
        <v/>
      </c>
      <c r="AB26" s="135"/>
      <c r="AC26" s="136" t="str">
        <f t="shared" si="11"/>
        <v/>
      </c>
      <c r="AD26" s="135"/>
      <c r="AE26" s="136" t="str">
        <f t="shared" si="12"/>
        <v/>
      </c>
      <c r="AF26" s="135"/>
      <c r="AG26" s="136" t="str">
        <f t="shared" si="13"/>
        <v/>
      </c>
      <c r="AH26" s="137"/>
      <c r="AI26" s="138"/>
      <c r="AJ26" s="139"/>
      <c r="AK26" s="119" t="str">
        <f>IF(D26="","",(D26+L26+P26+X26+H26)-(F26+N26+J26+Z26+R26))</f>
        <v/>
      </c>
      <c r="AL26" s="120"/>
      <c r="AM26" s="120" t="str">
        <f>IF(D26="","",SUM(L26,P26,X26,H26,D26))</f>
        <v/>
      </c>
      <c r="AN26" s="120"/>
      <c r="AO26" s="121" t="str">
        <f>IF(D26="","",SUM(N26,F26,R26,Z26,,J26))</f>
        <v/>
      </c>
      <c r="AP26" s="121"/>
    </row>
    <row r="27" spans="2:42" ht="27.75" customHeight="1" thickBot="1" x14ac:dyDescent="0.2">
      <c r="B27" s="35"/>
      <c r="C27" s="19" t="str">
        <f>IF(D27="","",IF(D27&gt;F27,"○",IF(D27&lt;F27,"×","△")))</f>
        <v/>
      </c>
      <c r="D27" s="14" t="str">
        <f>IF(Z22="","",Z22)</f>
        <v/>
      </c>
      <c r="E27" s="14" t="s">
        <v>7</v>
      </c>
      <c r="F27" s="15" t="str">
        <f>IF(X22="","",X22)</f>
        <v/>
      </c>
      <c r="G27" s="16" t="str">
        <f>IF(H27="","",IF(H27&gt;J27,"○",IF(H27&lt;J27,"×","△")))</f>
        <v/>
      </c>
      <c r="H27" s="17" t="str">
        <f>IF(Z23="","",Z23)</f>
        <v/>
      </c>
      <c r="I27" s="17" t="s">
        <v>7</v>
      </c>
      <c r="J27" s="18" t="str">
        <f>IF(X23="","",X23)</f>
        <v/>
      </c>
      <c r="K27" s="16" t="str">
        <f>IF(L27="","",IF(L27&gt;N27,"○",IF(L27&lt;N27,"×","△")))</f>
        <v/>
      </c>
      <c r="L27" s="17" t="str">
        <f>IF(Z24="","",Z24)</f>
        <v/>
      </c>
      <c r="M27" s="17" t="s">
        <v>7</v>
      </c>
      <c r="N27" s="18" t="str">
        <f>IF(X24="","",X24)</f>
        <v/>
      </c>
      <c r="O27" s="16" t="str">
        <f>IF(P27="","",IF(P27&gt;R27,"○",IF(P27&lt;R27,"×","△")))</f>
        <v/>
      </c>
      <c r="P27" s="17" t="str">
        <f>IF(Z25="","",Z25)</f>
        <v/>
      </c>
      <c r="Q27" s="17" t="s">
        <v>7</v>
      </c>
      <c r="R27" s="18" t="str">
        <f>IF(X25="","",X25)</f>
        <v/>
      </c>
      <c r="S27" s="16" t="str">
        <f>IF(T27="","",IF(T27&gt;V27,"○",IF(T27&lt;V27,"×","△")))</f>
        <v/>
      </c>
      <c r="T27" s="17" t="str">
        <f>IF(Z26="","",Z26)</f>
        <v/>
      </c>
      <c r="U27" s="17" t="s">
        <v>7</v>
      </c>
      <c r="V27" s="17" t="str">
        <f>IF(X26="","",X26)</f>
        <v/>
      </c>
      <c r="W27" s="140"/>
      <c r="X27" s="141"/>
      <c r="Y27" s="141"/>
      <c r="Z27" s="142"/>
      <c r="AA27" s="143" t="str">
        <f t="shared" si="10"/>
        <v/>
      </c>
      <c r="AB27" s="144"/>
      <c r="AC27" s="145" t="str">
        <f t="shared" si="11"/>
        <v/>
      </c>
      <c r="AD27" s="144"/>
      <c r="AE27" s="145" t="str">
        <f t="shared" si="12"/>
        <v/>
      </c>
      <c r="AF27" s="144"/>
      <c r="AG27" s="145" t="str">
        <f t="shared" si="13"/>
        <v/>
      </c>
      <c r="AH27" s="146"/>
      <c r="AI27" s="147"/>
      <c r="AJ27" s="148"/>
      <c r="AK27" s="119" t="str">
        <f>IF(D27="","",(D27+L27+P27+H27+T27)-(F27+N27+R27+J27+V27))</f>
        <v/>
      </c>
      <c r="AL27" s="120"/>
      <c r="AM27" s="120" t="str">
        <f>IF(D27="","",SUM(L27,P27,H27,T27,D27))</f>
        <v/>
      </c>
      <c r="AN27" s="120"/>
      <c r="AO27" s="121" t="str">
        <f>IF(D27="","",SUM(N27,F27,R27,J27,,V27))</f>
        <v/>
      </c>
      <c r="AP27" s="121"/>
    </row>
    <row r="28" spans="2:42" x14ac:dyDescent="0.15">
      <c r="AK28" s="120">
        <f>SUM(AK22:AL27)</f>
        <v>0</v>
      </c>
      <c r="AL28" s="120"/>
      <c r="AM28" s="120">
        <f>SUM(AM22:AN27)</f>
        <v>0</v>
      </c>
      <c r="AN28" s="120"/>
      <c r="AO28" s="121">
        <f>SUM(AO22:AP27)</f>
        <v>0</v>
      </c>
      <c r="AP28" s="121"/>
    </row>
    <row r="29" spans="2:42" ht="27.75" customHeight="1" thickBot="1" x14ac:dyDescent="0.2">
      <c r="B29" s="1" t="s">
        <v>13</v>
      </c>
    </row>
    <row r="30" spans="2:42" ht="27.75" customHeight="1" thickBot="1" x14ac:dyDescent="0.2">
      <c r="B30" s="32"/>
      <c r="C30" s="113" t="str">
        <f>IF(B31="","",B31)</f>
        <v/>
      </c>
      <c r="D30" s="114"/>
      <c r="E30" s="114"/>
      <c r="F30" s="115"/>
      <c r="G30" s="116" t="str">
        <f>IF(B32="","",B32)</f>
        <v/>
      </c>
      <c r="H30" s="114"/>
      <c r="I30" s="114"/>
      <c r="J30" s="115"/>
      <c r="K30" s="116" t="str">
        <f>IF(B33="","",B33)</f>
        <v/>
      </c>
      <c r="L30" s="114"/>
      <c r="M30" s="114"/>
      <c r="N30" s="115"/>
      <c r="O30" s="116" t="str">
        <f>IF(B34="","",B34)</f>
        <v/>
      </c>
      <c r="P30" s="114"/>
      <c r="Q30" s="114"/>
      <c r="R30" s="115"/>
      <c r="S30" s="116" t="str">
        <f>IF(B35="","",B35)</f>
        <v/>
      </c>
      <c r="T30" s="114"/>
      <c r="U30" s="114"/>
      <c r="V30" s="115"/>
      <c r="W30" s="116" t="str">
        <f>IF(B36="","",B36)</f>
        <v/>
      </c>
      <c r="X30" s="114"/>
      <c r="Y30" s="114"/>
      <c r="Z30" s="117"/>
      <c r="AA30" s="118" t="s">
        <v>0</v>
      </c>
      <c r="AB30" s="115"/>
      <c r="AC30" s="116" t="s">
        <v>1</v>
      </c>
      <c r="AD30" s="115"/>
      <c r="AE30" s="116" t="s">
        <v>2</v>
      </c>
      <c r="AF30" s="115"/>
      <c r="AG30" s="116" t="s">
        <v>3</v>
      </c>
      <c r="AH30" s="117"/>
      <c r="AI30" s="114" t="s">
        <v>4</v>
      </c>
      <c r="AJ30" s="117"/>
      <c r="AK30" s="119" t="s">
        <v>5</v>
      </c>
      <c r="AL30" s="120"/>
      <c r="AM30" s="120" t="s">
        <v>6</v>
      </c>
      <c r="AN30" s="120"/>
      <c r="AO30" s="121" t="s">
        <v>9</v>
      </c>
      <c r="AP30" s="121"/>
    </row>
    <row r="31" spans="2:42" ht="27.75" customHeight="1" x14ac:dyDescent="0.15">
      <c r="B31" s="33"/>
      <c r="C31" s="122"/>
      <c r="D31" s="123"/>
      <c r="E31" s="123"/>
      <c r="F31" s="124"/>
      <c r="G31" s="7" t="str">
        <f>IF(H31="","",IF(H31&gt;J31,"○",IF(H31&lt;J31,"×","△")))</f>
        <v/>
      </c>
      <c r="H31" s="3"/>
      <c r="I31" s="8" t="s">
        <v>7</v>
      </c>
      <c r="J31" s="4"/>
      <c r="K31" s="7" t="str">
        <f>IF(L31="","",IF(L31&gt;N31,"○",IF(L31&lt;N31,"×","△")))</f>
        <v/>
      </c>
      <c r="L31" s="3"/>
      <c r="M31" s="8" t="s">
        <v>7</v>
      </c>
      <c r="N31" s="4"/>
      <c r="O31" s="7" t="str">
        <f>IF(P31="","",IF(P31&gt;R31,"○",IF(P31&lt;R31,"×","△")))</f>
        <v/>
      </c>
      <c r="P31" s="3"/>
      <c r="Q31" s="8" t="s">
        <v>7</v>
      </c>
      <c r="R31" s="4"/>
      <c r="S31" s="7" t="str">
        <f>IF(T31="","",IF(T31&gt;V31,"○",IF(T31&lt;V31,"×","△")))</f>
        <v/>
      </c>
      <c r="T31" s="3"/>
      <c r="U31" s="8" t="s">
        <v>7</v>
      </c>
      <c r="V31" s="3"/>
      <c r="W31" s="7" t="str">
        <f>IF(X31="","",IF(X31&gt;Z31,"○",IF(X31&lt;Z31,"×","△")))</f>
        <v/>
      </c>
      <c r="X31" s="3"/>
      <c r="Y31" s="8" t="s">
        <v>7</v>
      </c>
      <c r="Z31" s="31"/>
      <c r="AA31" s="125" t="str">
        <f>IF(H31="","",COUNTIF(C31:Z31,"○"))</f>
        <v/>
      </c>
      <c r="AB31" s="126"/>
      <c r="AC31" s="127" t="str">
        <f>IF(H31="","",COUNTIF(C31:Z31,"×"))</f>
        <v/>
      </c>
      <c r="AD31" s="126"/>
      <c r="AE31" s="127" t="str">
        <f>IF(H31="","",COUNTIF(C31:Z31,"△"))</f>
        <v/>
      </c>
      <c r="AF31" s="126"/>
      <c r="AG31" s="127" t="str">
        <f>IF(H31="","",AA31*3+AE31)</f>
        <v/>
      </c>
      <c r="AH31" s="128"/>
      <c r="AI31" s="129"/>
      <c r="AJ31" s="130"/>
      <c r="AK31" s="119" t="str">
        <f>IF(H31="","",(H31+L31+P31+X31+T31)-(J31+N31+R31+Z31+V31))</f>
        <v/>
      </c>
      <c r="AL31" s="120"/>
      <c r="AM31" s="120" t="str">
        <f>IF(H31="","",SUM(H31,L31,P31,X31,,T31))</f>
        <v/>
      </c>
      <c r="AN31" s="120"/>
      <c r="AO31" s="121" t="str">
        <f>IF(J31="","",SUM(J31,N31,R31,Z31,,V31))</f>
        <v/>
      </c>
      <c r="AP31" s="121"/>
    </row>
    <row r="32" spans="2:42" ht="27.75" customHeight="1" x14ac:dyDescent="0.15">
      <c r="B32" s="34"/>
      <c r="C32" s="11" t="str">
        <f>IF(D32="","",IF(D32&gt;F32,"○",IF(D32&lt;F32,"×","△")))</f>
        <v/>
      </c>
      <c r="D32" s="5" t="str">
        <f>IF(J31="","",J31)</f>
        <v/>
      </c>
      <c r="E32" s="5" t="s">
        <v>7</v>
      </c>
      <c r="F32" s="6" t="str">
        <f>IF(H31="","",H31)</f>
        <v/>
      </c>
      <c r="G32" s="131"/>
      <c r="H32" s="132"/>
      <c r="I32" s="132"/>
      <c r="J32" s="133"/>
      <c r="K32" s="10" t="str">
        <f>IF(L32="","",IF(L32&gt;N32,"○",IF(L32&lt;N32,"×","△")))</f>
        <v/>
      </c>
      <c r="L32" s="12"/>
      <c r="M32" s="5" t="s">
        <v>7</v>
      </c>
      <c r="N32" s="13"/>
      <c r="O32" s="10" t="str">
        <f>IF(P32="","",IF(P32&gt;R32,"○",IF(P32&lt;R32,"×","△")))</f>
        <v/>
      </c>
      <c r="P32" s="12"/>
      <c r="Q32" s="5" t="s">
        <v>7</v>
      </c>
      <c r="R32" s="13"/>
      <c r="S32" s="10" t="str">
        <f>IF(T32="","",IF(T32&gt;V32,"○",IF(T32&lt;V32,"×","△")))</f>
        <v/>
      </c>
      <c r="T32" s="12"/>
      <c r="U32" s="5" t="s">
        <v>7</v>
      </c>
      <c r="V32" s="12"/>
      <c r="W32" s="10" t="str">
        <f>IF(X32="","",IF(X32&gt;Z32,"○",IF(X32&lt;Z32,"×","△")))</f>
        <v/>
      </c>
      <c r="X32" s="12"/>
      <c r="Y32" s="5" t="s">
        <v>7</v>
      </c>
      <c r="Z32" s="20"/>
      <c r="AA32" s="134" t="str">
        <f>IF(D32="","",COUNTIF(C32:Z32,"○"))</f>
        <v/>
      </c>
      <c r="AB32" s="135"/>
      <c r="AC32" s="136" t="str">
        <f>IF(D32="","",COUNTIF(C32:Z32,"×"))</f>
        <v/>
      </c>
      <c r="AD32" s="135"/>
      <c r="AE32" s="136" t="str">
        <f>IF(D32="","",COUNTIF(C32:Z32,"△"))</f>
        <v/>
      </c>
      <c r="AF32" s="135"/>
      <c r="AG32" s="136" t="str">
        <f>IF(D32="","",AA32*3+AE32)</f>
        <v/>
      </c>
      <c r="AH32" s="137"/>
      <c r="AI32" s="138"/>
      <c r="AJ32" s="139"/>
      <c r="AK32" s="119" t="str">
        <f>IF(D32="","",(D32+L32+P32+X32+T32)-(F32+N32+R32+Z32+V32))</f>
        <v/>
      </c>
      <c r="AL32" s="120"/>
      <c r="AM32" s="120" t="str">
        <f>IF(D32="","",SUM(L32,P32,X32,T32,D32))</f>
        <v/>
      </c>
      <c r="AN32" s="120"/>
      <c r="AO32" s="121" t="str">
        <f>IF(D32="","",SUM(N32,F32,R32,Z32,,V32))</f>
        <v/>
      </c>
      <c r="AP32" s="121"/>
    </row>
    <row r="33" spans="2:42" ht="27.75" customHeight="1" x14ac:dyDescent="0.15">
      <c r="B33" s="34"/>
      <c r="C33" s="11" t="str">
        <f>IF(D33="","",IF(D33&gt;F33,"○",IF(D33&lt;F33,"×","△")))</f>
        <v/>
      </c>
      <c r="D33" s="5" t="str">
        <f>IF(N31="","",N31)</f>
        <v/>
      </c>
      <c r="E33" s="5" t="s">
        <v>7</v>
      </c>
      <c r="F33" s="6" t="str">
        <f>IF(L31="","",L31)</f>
        <v/>
      </c>
      <c r="G33" s="10" t="str">
        <f>IF(H33="","",IF(H33&gt;J33,"○",IF(H33&lt;J33,"×","△")))</f>
        <v/>
      </c>
      <c r="H33" s="5" t="str">
        <f>IF(N32="","",N32)</f>
        <v/>
      </c>
      <c r="I33" s="5" t="s">
        <v>7</v>
      </c>
      <c r="J33" s="6" t="str">
        <f>IF(L32="","",L32)</f>
        <v/>
      </c>
      <c r="K33" s="131"/>
      <c r="L33" s="132"/>
      <c r="M33" s="132"/>
      <c r="N33" s="133"/>
      <c r="O33" s="10" t="str">
        <f>IF(P33="","",IF(P33&gt;R33,"○",IF(P33&lt;R33,"×","△")))</f>
        <v/>
      </c>
      <c r="P33" s="12"/>
      <c r="Q33" s="5" t="s">
        <v>7</v>
      </c>
      <c r="R33" s="13"/>
      <c r="S33" s="10" t="str">
        <f>IF(T33="","",IF(T33&gt;V33,"○",IF(T33&lt;V33,"×","△")))</f>
        <v/>
      </c>
      <c r="T33" s="12"/>
      <c r="U33" s="5" t="s">
        <v>7</v>
      </c>
      <c r="V33" s="12"/>
      <c r="W33" s="10" t="str">
        <f>IF(X33="","",IF(X33&gt;Z33,"○",IF(X33&lt;Z33,"×","△")))</f>
        <v/>
      </c>
      <c r="X33" s="12"/>
      <c r="Y33" s="5" t="s">
        <v>7</v>
      </c>
      <c r="Z33" s="20"/>
      <c r="AA33" s="134" t="str">
        <f t="shared" ref="AA33:AA36" si="15">IF(H33="","",COUNTIF(C33:Z33,"○"))</f>
        <v/>
      </c>
      <c r="AB33" s="135"/>
      <c r="AC33" s="136" t="str">
        <f t="shared" ref="AC33:AC36" si="16">IF(H33="","",COUNTIF(C33:Z33,"×"))</f>
        <v/>
      </c>
      <c r="AD33" s="135"/>
      <c r="AE33" s="136" t="str">
        <f t="shared" ref="AE33:AE36" si="17">IF(H33="","",COUNTIF(C33:Z33,"△"))</f>
        <v/>
      </c>
      <c r="AF33" s="135"/>
      <c r="AG33" s="136" t="str">
        <f t="shared" ref="AG33:AG36" si="18">IF(H33="","",AA33*3+AE33)</f>
        <v/>
      </c>
      <c r="AH33" s="137"/>
      <c r="AI33" s="12"/>
      <c r="AJ33" s="20"/>
      <c r="AK33" s="119" t="str">
        <f>IF(D33="","",(D33+H33+P33+X33+T33)-(F33+J33+R33+Z33+V33))</f>
        <v/>
      </c>
      <c r="AL33" s="120"/>
      <c r="AM33" s="120" t="str">
        <f>IF(D33="","",SUM(H33,P33,X33,T33,D33))</f>
        <v/>
      </c>
      <c r="AN33" s="120"/>
      <c r="AO33" s="121" t="str">
        <f>IF(D33="","",SUM(J33,F33,R33,Z33,,V33))</f>
        <v/>
      </c>
      <c r="AP33" s="121"/>
    </row>
    <row r="34" spans="2:42" ht="27.75" customHeight="1" x14ac:dyDescent="0.15">
      <c r="B34" s="34"/>
      <c r="C34" s="11" t="str">
        <f>IF(D34="","",IF(D34&gt;F34,"○",IF(D34&lt;F34,"×","△")))</f>
        <v/>
      </c>
      <c r="D34" s="5" t="str">
        <f>IF(R31="","",R31)</f>
        <v/>
      </c>
      <c r="E34" s="5" t="s">
        <v>7</v>
      </c>
      <c r="F34" s="6" t="str">
        <f>IF(P31="","",P31)</f>
        <v/>
      </c>
      <c r="G34" s="10" t="str">
        <f>IF(H34="","",IF(H34&gt;J34,"○",IF(H34&lt;J34,"×","△")))</f>
        <v/>
      </c>
      <c r="H34" s="5" t="str">
        <f>IF(R32="","",R32)</f>
        <v/>
      </c>
      <c r="I34" s="5" t="s">
        <v>7</v>
      </c>
      <c r="J34" s="6" t="str">
        <f>IF(P32="","",P32)</f>
        <v/>
      </c>
      <c r="K34" s="10" t="str">
        <f t="shared" ref="K34:K35" si="19">IF(L34="","",IF(L34&gt;N34,"○",IF(L34&lt;N34,"×","△")))</f>
        <v/>
      </c>
      <c r="L34" s="5" t="str">
        <f>IF(R33="","",R33)</f>
        <v/>
      </c>
      <c r="M34" s="5" t="s">
        <v>7</v>
      </c>
      <c r="N34" s="6" t="str">
        <f>IF(P33="","",P33)</f>
        <v/>
      </c>
      <c r="O34" s="131"/>
      <c r="P34" s="132"/>
      <c r="Q34" s="132"/>
      <c r="R34" s="133"/>
      <c r="S34" s="10" t="str">
        <f>IF(T34="","",IF(T34&gt;V34,"○",IF(T34&lt;V34,"×","△")))</f>
        <v/>
      </c>
      <c r="T34" s="12"/>
      <c r="U34" s="5" t="s">
        <v>7</v>
      </c>
      <c r="V34" s="12"/>
      <c r="W34" s="10" t="str">
        <f>IF(X34="","",IF(X34&gt;Z34,"○",IF(X34&lt;Z34,"×","△")))</f>
        <v/>
      </c>
      <c r="X34" s="12"/>
      <c r="Y34" s="5" t="s">
        <v>7</v>
      </c>
      <c r="Z34" s="20"/>
      <c r="AA34" s="134" t="str">
        <f t="shared" si="15"/>
        <v/>
      </c>
      <c r="AB34" s="135"/>
      <c r="AC34" s="136" t="str">
        <f t="shared" si="16"/>
        <v/>
      </c>
      <c r="AD34" s="135"/>
      <c r="AE34" s="136" t="str">
        <f t="shared" si="17"/>
        <v/>
      </c>
      <c r="AF34" s="135"/>
      <c r="AG34" s="136" t="str">
        <f t="shared" si="18"/>
        <v/>
      </c>
      <c r="AH34" s="137"/>
      <c r="AI34" s="138"/>
      <c r="AJ34" s="139"/>
      <c r="AK34" s="119" t="str">
        <f>IF(D34="","",(D34+L34+H34+X34+T34)-(F34+N34+J34+Z34+V34))</f>
        <v/>
      </c>
      <c r="AL34" s="120"/>
      <c r="AM34" s="120" t="str">
        <f>IF(D34="","",SUM(L34,H34,X34,T34,D34))</f>
        <v/>
      </c>
      <c r="AN34" s="120"/>
      <c r="AO34" s="121" t="str">
        <f>IF(D34="","",SUM(N34,F34,J34,Z34,,V34))</f>
        <v/>
      </c>
      <c r="AP34" s="121"/>
    </row>
    <row r="35" spans="2:42" ht="27.75" customHeight="1" x14ac:dyDescent="0.15">
      <c r="B35" s="34"/>
      <c r="C35" s="11" t="str">
        <f>IF(D35="","",IF(D35&gt;F35,"○",IF(D35&lt;F35,"×","△")))</f>
        <v/>
      </c>
      <c r="D35" s="5" t="str">
        <f>IF(V31="","",V31)</f>
        <v/>
      </c>
      <c r="E35" s="8" t="s">
        <v>7</v>
      </c>
      <c r="F35" s="9" t="str">
        <f>IF(T31="","",T31)</f>
        <v/>
      </c>
      <c r="G35" s="7" t="str">
        <f>IF(H35="","",IF(H35&gt;J35,"○",IF(H35&lt;J35,"×","△")))</f>
        <v/>
      </c>
      <c r="H35" s="8" t="str">
        <f>IF(V32="","",V32)</f>
        <v/>
      </c>
      <c r="I35" s="5" t="s">
        <v>7</v>
      </c>
      <c r="J35" s="6" t="str">
        <f>IF(T32="","",T32)</f>
        <v/>
      </c>
      <c r="K35" s="10" t="str">
        <f t="shared" si="19"/>
        <v/>
      </c>
      <c r="L35" s="5" t="str">
        <f>IF(V33="","",V33)</f>
        <v/>
      </c>
      <c r="M35" s="5" t="s">
        <v>7</v>
      </c>
      <c r="N35" s="6" t="str">
        <f>IF(T33="","",T33)</f>
        <v/>
      </c>
      <c r="O35" s="10" t="str">
        <f>IF(P35="","",IF(P35&gt;R35,"○",IF(P35&lt;R35,"×","△")))</f>
        <v/>
      </c>
      <c r="P35" s="5" t="str">
        <f>IF(V34="","",V34)</f>
        <v/>
      </c>
      <c r="Q35" s="5" t="s">
        <v>7</v>
      </c>
      <c r="R35" s="6" t="str">
        <f>IF(T34="","",T34)</f>
        <v/>
      </c>
      <c r="S35" s="131"/>
      <c r="T35" s="132"/>
      <c r="U35" s="132"/>
      <c r="V35" s="133"/>
      <c r="W35" s="10" t="str">
        <f>IF(X35="","",IF(X35&gt;Z35,"○",IF(X35&lt;Z35,"×","△")))</f>
        <v/>
      </c>
      <c r="X35" s="12"/>
      <c r="Y35" s="5" t="s">
        <v>7</v>
      </c>
      <c r="Z35" s="20"/>
      <c r="AA35" s="134" t="str">
        <f t="shared" si="15"/>
        <v/>
      </c>
      <c r="AB35" s="135"/>
      <c r="AC35" s="136" t="str">
        <f t="shared" si="16"/>
        <v/>
      </c>
      <c r="AD35" s="135"/>
      <c r="AE35" s="136" t="str">
        <f t="shared" si="17"/>
        <v/>
      </c>
      <c r="AF35" s="135"/>
      <c r="AG35" s="136" t="str">
        <f t="shared" si="18"/>
        <v/>
      </c>
      <c r="AH35" s="137"/>
      <c r="AI35" s="138"/>
      <c r="AJ35" s="139"/>
      <c r="AK35" s="119" t="str">
        <f>IF(D35="","",(D35+L35+P35+X35+H35)-(F35+N35+J35+Z35+R35))</f>
        <v/>
      </c>
      <c r="AL35" s="120"/>
      <c r="AM35" s="120" t="str">
        <f>IF(D35="","",SUM(L35,P35,X35,H35,D35))</f>
        <v/>
      </c>
      <c r="AN35" s="120"/>
      <c r="AO35" s="121" t="str">
        <f>IF(D35="","",SUM(N35,F35,R35,Z35,,J35))</f>
        <v/>
      </c>
      <c r="AP35" s="121"/>
    </row>
    <row r="36" spans="2:42" ht="27.75" customHeight="1" thickBot="1" x14ac:dyDescent="0.2">
      <c r="B36" s="35"/>
      <c r="C36" s="19" t="str">
        <f>IF(D36="","",IF(D36&gt;F36,"○",IF(D36&lt;F36,"×","△")))</f>
        <v/>
      </c>
      <c r="D36" s="14" t="str">
        <f>IF(Z31="","",Z31)</f>
        <v/>
      </c>
      <c r="E36" s="14" t="s">
        <v>7</v>
      </c>
      <c r="F36" s="15" t="str">
        <f>IF(X31="","",X31)</f>
        <v/>
      </c>
      <c r="G36" s="16" t="str">
        <f>IF(H36="","",IF(H36&gt;J36,"○",IF(H36&lt;J36,"×","△")))</f>
        <v/>
      </c>
      <c r="H36" s="17" t="str">
        <f>IF(Z32="","",Z32)</f>
        <v/>
      </c>
      <c r="I36" s="17" t="s">
        <v>7</v>
      </c>
      <c r="J36" s="18" t="str">
        <f>IF(X32="","",X32)</f>
        <v/>
      </c>
      <c r="K36" s="16" t="str">
        <f>IF(L36="","",IF(L36&gt;N36,"○",IF(L36&lt;N36,"×","△")))</f>
        <v/>
      </c>
      <c r="L36" s="17" t="str">
        <f>IF(Z33="","",Z33)</f>
        <v/>
      </c>
      <c r="M36" s="17" t="s">
        <v>7</v>
      </c>
      <c r="N36" s="18" t="str">
        <f>IF(X33="","",X33)</f>
        <v/>
      </c>
      <c r="O36" s="16" t="str">
        <f>IF(P36="","",IF(P36&gt;R36,"○",IF(P36&lt;R36,"×","△")))</f>
        <v/>
      </c>
      <c r="P36" s="17" t="str">
        <f>IF(Z34="","",Z34)</f>
        <v/>
      </c>
      <c r="Q36" s="17" t="s">
        <v>7</v>
      </c>
      <c r="R36" s="18" t="str">
        <f>IF(X34="","",X34)</f>
        <v/>
      </c>
      <c r="S36" s="16" t="str">
        <f>IF(T36="","",IF(T36&gt;V36,"○",IF(T36&lt;V36,"×","△")))</f>
        <v/>
      </c>
      <c r="T36" s="17" t="str">
        <f>IF(Z35="","",Z35)</f>
        <v/>
      </c>
      <c r="U36" s="17" t="s">
        <v>7</v>
      </c>
      <c r="V36" s="17" t="str">
        <f>IF(X35="","",X35)</f>
        <v/>
      </c>
      <c r="W36" s="140"/>
      <c r="X36" s="141"/>
      <c r="Y36" s="141"/>
      <c r="Z36" s="142"/>
      <c r="AA36" s="143" t="str">
        <f t="shared" si="15"/>
        <v/>
      </c>
      <c r="AB36" s="144"/>
      <c r="AC36" s="145" t="str">
        <f t="shared" si="16"/>
        <v/>
      </c>
      <c r="AD36" s="144"/>
      <c r="AE36" s="145" t="str">
        <f t="shared" si="17"/>
        <v/>
      </c>
      <c r="AF36" s="144"/>
      <c r="AG36" s="145" t="str">
        <f t="shared" si="18"/>
        <v/>
      </c>
      <c r="AH36" s="146"/>
      <c r="AI36" s="147"/>
      <c r="AJ36" s="148"/>
      <c r="AK36" s="119" t="str">
        <f>IF(D36="","",(D36+L36+P36+H36+T36)-(F36+N36+R36+J36+V36))</f>
        <v/>
      </c>
      <c r="AL36" s="120"/>
      <c r="AM36" s="120" t="str">
        <f>IF(D36="","",SUM(L36,P36,H36,T36,D36))</f>
        <v/>
      </c>
      <c r="AN36" s="120"/>
      <c r="AO36" s="121" t="str">
        <f>IF(D36="","",SUM(N36,F36,R36,J36,,V36))</f>
        <v/>
      </c>
      <c r="AP36" s="121"/>
    </row>
    <row r="37" spans="2:42" x14ac:dyDescent="0.15">
      <c r="AK37" s="120">
        <f>SUM(AK31:AL36)</f>
        <v>0</v>
      </c>
      <c r="AL37" s="120"/>
      <c r="AM37" s="120">
        <f>SUM(AM31:AN36)</f>
        <v>0</v>
      </c>
      <c r="AN37" s="120"/>
      <c r="AO37" s="121">
        <f>SUM(AO31:AP36)</f>
        <v>0</v>
      </c>
      <c r="AP37" s="121"/>
    </row>
    <row r="40" spans="2:42" ht="27.75" customHeight="1" thickBot="1" x14ac:dyDescent="0.2">
      <c r="B40" s="1" t="s">
        <v>15</v>
      </c>
    </row>
    <row r="41" spans="2:42" ht="27.75" customHeight="1" thickBot="1" x14ac:dyDescent="0.2">
      <c r="B41" s="32"/>
      <c r="C41" s="113" t="str">
        <f>IF(B42="","",B42)</f>
        <v/>
      </c>
      <c r="D41" s="114"/>
      <c r="E41" s="114"/>
      <c r="F41" s="115"/>
      <c r="G41" s="116" t="str">
        <f>IF(B43="","",B43)</f>
        <v/>
      </c>
      <c r="H41" s="114"/>
      <c r="I41" s="114"/>
      <c r="J41" s="115"/>
      <c r="K41" s="116" t="str">
        <f>IF(B44="","",B44)</f>
        <v/>
      </c>
      <c r="L41" s="114"/>
      <c r="M41" s="114"/>
      <c r="N41" s="115"/>
      <c r="O41" s="116" t="str">
        <f>IF(B45="","",B45)</f>
        <v/>
      </c>
      <c r="P41" s="114"/>
      <c r="Q41" s="114"/>
      <c r="R41" s="115"/>
      <c r="S41" s="116" t="str">
        <f>IF(B46="","",B46)</f>
        <v/>
      </c>
      <c r="T41" s="114"/>
      <c r="U41" s="114"/>
      <c r="V41" s="115"/>
      <c r="W41" s="116" t="str">
        <f>IF(B47="","",B47)</f>
        <v/>
      </c>
      <c r="X41" s="114"/>
      <c r="Y41" s="114"/>
      <c r="Z41" s="117"/>
      <c r="AA41" s="118" t="s">
        <v>0</v>
      </c>
      <c r="AB41" s="115"/>
      <c r="AC41" s="116" t="s">
        <v>1</v>
      </c>
      <c r="AD41" s="115"/>
      <c r="AE41" s="116" t="s">
        <v>2</v>
      </c>
      <c r="AF41" s="115"/>
      <c r="AG41" s="116" t="s">
        <v>3</v>
      </c>
      <c r="AH41" s="117"/>
      <c r="AI41" s="114" t="s">
        <v>4</v>
      </c>
      <c r="AJ41" s="117"/>
      <c r="AK41" s="119" t="s">
        <v>5</v>
      </c>
      <c r="AL41" s="120"/>
      <c r="AM41" s="120" t="s">
        <v>6</v>
      </c>
      <c r="AN41" s="120"/>
      <c r="AO41" s="121" t="s">
        <v>9</v>
      </c>
      <c r="AP41" s="121"/>
    </row>
    <row r="42" spans="2:42" ht="27.75" customHeight="1" x14ac:dyDescent="0.15">
      <c r="B42" s="33"/>
      <c r="C42" s="122"/>
      <c r="D42" s="123"/>
      <c r="E42" s="123"/>
      <c r="F42" s="124"/>
      <c r="G42" s="7" t="str">
        <f>IF(H42="","",IF(H42&gt;J42,"○",IF(H42&lt;J42,"×","△")))</f>
        <v/>
      </c>
      <c r="H42" s="3"/>
      <c r="I42" s="8" t="s">
        <v>7</v>
      </c>
      <c r="J42" s="4"/>
      <c r="K42" s="7" t="str">
        <f>IF(L42="","",IF(L42&gt;N42,"○",IF(L42&lt;N42,"×","△")))</f>
        <v/>
      </c>
      <c r="L42" s="3"/>
      <c r="M42" s="8" t="s">
        <v>7</v>
      </c>
      <c r="N42" s="4"/>
      <c r="O42" s="7" t="str">
        <f>IF(P42="","",IF(P42&gt;R42,"○",IF(P42&lt;R42,"×","△")))</f>
        <v/>
      </c>
      <c r="P42" s="3"/>
      <c r="Q42" s="8" t="s">
        <v>7</v>
      </c>
      <c r="R42" s="4"/>
      <c r="S42" s="7" t="str">
        <f>IF(T42="","",IF(T42&gt;V42,"○",IF(T42&lt;V42,"×","△")))</f>
        <v/>
      </c>
      <c r="T42" s="3"/>
      <c r="U42" s="8" t="s">
        <v>7</v>
      </c>
      <c r="V42" s="3"/>
      <c r="W42" s="7" t="str">
        <f>IF(X42="","",IF(X42&gt;Z42,"○",IF(X42&lt;Z42,"×","△")))</f>
        <v/>
      </c>
      <c r="X42" s="3"/>
      <c r="Y42" s="8" t="s">
        <v>7</v>
      </c>
      <c r="Z42" s="31"/>
      <c r="AA42" s="125" t="str">
        <f>IF(H42="","",COUNTIF(C42:Z42,"○"))</f>
        <v/>
      </c>
      <c r="AB42" s="126"/>
      <c r="AC42" s="127" t="str">
        <f>IF(H42="","",COUNTIF(C42:Z42,"×"))</f>
        <v/>
      </c>
      <c r="AD42" s="126"/>
      <c r="AE42" s="127" t="str">
        <f>IF(H42="","",COUNTIF(C42:Z42,"△"))</f>
        <v/>
      </c>
      <c r="AF42" s="126"/>
      <c r="AG42" s="127" t="str">
        <f>IF(H42="","",AA42*3+AE42)</f>
        <v/>
      </c>
      <c r="AH42" s="128"/>
      <c r="AI42" s="129"/>
      <c r="AJ42" s="130"/>
      <c r="AK42" s="119" t="str">
        <f>IF(H42="","",(H42+L42+P42+X42+T42)-(J42+N42+R42+Z42+V42))</f>
        <v/>
      </c>
      <c r="AL42" s="120"/>
      <c r="AM42" s="120" t="str">
        <f>IF(H42="","",SUM(H42,L42,P42,X42,,T42))</f>
        <v/>
      </c>
      <c r="AN42" s="120"/>
      <c r="AO42" s="121" t="str">
        <f>IF(J42="","",SUM(J42,N42,R42,Z42,,V42))</f>
        <v/>
      </c>
      <c r="AP42" s="121"/>
    </row>
    <row r="43" spans="2:42" ht="27.75" customHeight="1" x14ac:dyDescent="0.15">
      <c r="B43" s="34"/>
      <c r="C43" s="11" t="str">
        <f>IF(D43="","",IF(D43&gt;F43,"○",IF(D43&lt;F43,"×","△")))</f>
        <v/>
      </c>
      <c r="D43" s="5" t="str">
        <f>IF(J42="","",J42)</f>
        <v/>
      </c>
      <c r="E43" s="5" t="s">
        <v>7</v>
      </c>
      <c r="F43" s="6" t="str">
        <f>IF(H42="","",H42)</f>
        <v/>
      </c>
      <c r="G43" s="131"/>
      <c r="H43" s="132"/>
      <c r="I43" s="132"/>
      <c r="J43" s="133"/>
      <c r="K43" s="10" t="str">
        <f>IF(L43="","",IF(L43&gt;N43,"○",IF(L43&lt;N43,"×","△")))</f>
        <v/>
      </c>
      <c r="L43" s="12"/>
      <c r="M43" s="5" t="s">
        <v>7</v>
      </c>
      <c r="N43" s="13"/>
      <c r="O43" s="10" t="str">
        <f>IF(P43="","",IF(P43&gt;R43,"○",IF(P43&lt;R43,"×","△")))</f>
        <v/>
      </c>
      <c r="P43" s="12"/>
      <c r="Q43" s="5" t="s">
        <v>7</v>
      </c>
      <c r="R43" s="13"/>
      <c r="S43" s="10" t="str">
        <f>IF(T43="","",IF(T43&gt;V43,"○",IF(T43&lt;V43,"×","△")))</f>
        <v/>
      </c>
      <c r="T43" s="12"/>
      <c r="U43" s="5" t="s">
        <v>7</v>
      </c>
      <c r="V43" s="12"/>
      <c r="W43" s="10" t="str">
        <f>IF(X43="","",IF(X43&gt;Z43,"○",IF(X43&lt;Z43,"×","△")))</f>
        <v/>
      </c>
      <c r="X43" s="12"/>
      <c r="Y43" s="5" t="s">
        <v>7</v>
      </c>
      <c r="Z43" s="20"/>
      <c r="AA43" s="134" t="str">
        <f>IF(D43="","",COUNTIF(C43:Z43,"○"))</f>
        <v/>
      </c>
      <c r="AB43" s="135"/>
      <c r="AC43" s="136" t="str">
        <f>IF(D43="","",COUNTIF(C43:Z43,"×"))</f>
        <v/>
      </c>
      <c r="AD43" s="135"/>
      <c r="AE43" s="136" t="str">
        <f>IF(D43="","",COUNTIF(C43:Z43,"△"))</f>
        <v/>
      </c>
      <c r="AF43" s="135"/>
      <c r="AG43" s="136" t="str">
        <f>IF(D43="","",AA43*3+AE43)</f>
        <v/>
      </c>
      <c r="AH43" s="137"/>
      <c r="AI43" s="138"/>
      <c r="AJ43" s="139"/>
      <c r="AK43" s="119" t="str">
        <f>IF(D43="","",(D43+L43+P43+X43+T43)-(F43+N43+R43+Z43+V43))</f>
        <v/>
      </c>
      <c r="AL43" s="120"/>
      <c r="AM43" s="120" t="str">
        <f>IF(D43="","",SUM(L43,P43,X43,T43,D43))</f>
        <v/>
      </c>
      <c r="AN43" s="120"/>
      <c r="AO43" s="121" t="str">
        <f>IF(D43="","",SUM(N43,F43,R43,Z43,,V43))</f>
        <v/>
      </c>
      <c r="AP43" s="121"/>
    </row>
    <row r="44" spans="2:42" ht="27.75" customHeight="1" x14ac:dyDescent="0.15">
      <c r="B44" s="34"/>
      <c r="C44" s="11" t="str">
        <f>IF(D44="","",IF(D44&gt;F44,"○",IF(D44&lt;F44,"×","△")))</f>
        <v/>
      </c>
      <c r="D44" s="5" t="str">
        <f>IF(N42="","",N42)</f>
        <v/>
      </c>
      <c r="E44" s="5" t="s">
        <v>7</v>
      </c>
      <c r="F44" s="6" t="str">
        <f>IF(L42="","",L42)</f>
        <v/>
      </c>
      <c r="G44" s="10" t="str">
        <f>IF(H44="","",IF(H44&gt;J44,"○",IF(H44&lt;J44,"×","△")))</f>
        <v/>
      </c>
      <c r="H44" s="5" t="str">
        <f>IF(N43="","",N43)</f>
        <v/>
      </c>
      <c r="I44" s="5" t="s">
        <v>7</v>
      </c>
      <c r="J44" s="6" t="str">
        <f>IF(L43="","",L43)</f>
        <v/>
      </c>
      <c r="K44" s="131"/>
      <c r="L44" s="132"/>
      <c r="M44" s="132"/>
      <c r="N44" s="133"/>
      <c r="O44" s="10" t="str">
        <f>IF(P44="","",IF(P44&gt;R44,"○",IF(P44&lt;R44,"×","△")))</f>
        <v/>
      </c>
      <c r="P44" s="12"/>
      <c r="Q44" s="5" t="s">
        <v>7</v>
      </c>
      <c r="R44" s="13"/>
      <c r="S44" s="10" t="str">
        <f>IF(T44="","",IF(T44&gt;V44,"○",IF(T44&lt;V44,"×","△")))</f>
        <v/>
      </c>
      <c r="T44" s="12"/>
      <c r="U44" s="5" t="s">
        <v>7</v>
      </c>
      <c r="V44" s="12"/>
      <c r="W44" s="10" t="str">
        <f>IF(X44="","",IF(X44&gt;Z44,"○",IF(X44&lt;Z44,"×","△")))</f>
        <v/>
      </c>
      <c r="X44" s="12"/>
      <c r="Y44" s="5" t="s">
        <v>7</v>
      </c>
      <c r="Z44" s="20"/>
      <c r="AA44" s="134" t="str">
        <f>IF(H44="","",COUNTIF(C44:Z44,"○"))</f>
        <v/>
      </c>
      <c r="AB44" s="135"/>
      <c r="AC44" s="136" t="str">
        <f>IF(H44="","",COUNTIF(C44:Z44,"×"))</f>
        <v/>
      </c>
      <c r="AD44" s="135"/>
      <c r="AE44" s="136" t="str">
        <f>IF(H44="","",COUNTIF(C44:Z44,"△"))</f>
        <v/>
      </c>
      <c r="AF44" s="135"/>
      <c r="AG44" s="136" t="str">
        <f t="shared" ref="AG44:AG47" si="20">IF(H44="","",AA44*3+AE44)</f>
        <v/>
      </c>
      <c r="AH44" s="137"/>
      <c r="AI44" s="12"/>
      <c r="AJ44" s="20"/>
      <c r="AK44" s="119" t="str">
        <f>IF(D44="","",(D44+H44+P44+X44+T44)-(F44+J44+R44+Z44+V44))</f>
        <v/>
      </c>
      <c r="AL44" s="120"/>
      <c r="AM44" s="120" t="str">
        <f>IF(D44="","",SUM(H44,P44,X44,T44,D44))</f>
        <v/>
      </c>
      <c r="AN44" s="120"/>
      <c r="AO44" s="121" t="str">
        <f>IF(D44="","",SUM(J44,F44,R44,Z44,,V44))</f>
        <v/>
      </c>
      <c r="AP44" s="121"/>
    </row>
    <row r="45" spans="2:42" ht="27.75" customHeight="1" x14ac:dyDescent="0.15">
      <c r="B45" s="34"/>
      <c r="C45" s="11" t="str">
        <f>IF(D45="","",IF(D45&gt;F45,"○",IF(D45&lt;F45,"×","△")))</f>
        <v/>
      </c>
      <c r="D45" s="5" t="str">
        <f>IF(R42="","",R42)</f>
        <v/>
      </c>
      <c r="E45" s="5" t="s">
        <v>7</v>
      </c>
      <c r="F45" s="6" t="str">
        <f>IF(P42="","",P42)</f>
        <v/>
      </c>
      <c r="G45" s="10" t="str">
        <f>IF(H45="","",IF(H45&gt;J45,"○",IF(H45&lt;J45,"×","△")))</f>
        <v/>
      </c>
      <c r="H45" s="5" t="str">
        <f>IF(R43="","",R43)</f>
        <v/>
      </c>
      <c r="I45" s="5" t="s">
        <v>7</v>
      </c>
      <c r="J45" s="6" t="str">
        <f>IF(P43="","",P43)</f>
        <v/>
      </c>
      <c r="K45" s="10" t="str">
        <f t="shared" ref="K45:K46" si="21">IF(L45="","",IF(L45&gt;N45,"○",IF(L45&lt;N45,"×","△")))</f>
        <v/>
      </c>
      <c r="L45" s="5" t="str">
        <f>IF(R44="","",R44)</f>
        <v/>
      </c>
      <c r="M45" s="5" t="s">
        <v>7</v>
      </c>
      <c r="N45" s="6" t="str">
        <f>IF(P44="","",P44)</f>
        <v/>
      </c>
      <c r="O45" s="131"/>
      <c r="P45" s="132"/>
      <c r="Q45" s="132"/>
      <c r="R45" s="133"/>
      <c r="S45" s="10" t="str">
        <f>IF(T45="","",IF(T45&gt;V45,"○",IF(T45&lt;V45,"×","△")))</f>
        <v/>
      </c>
      <c r="T45" s="12"/>
      <c r="U45" s="5" t="s">
        <v>7</v>
      </c>
      <c r="V45" s="12"/>
      <c r="W45" s="10" t="str">
        <f>IF(X45="","",IF(X45&gt;Z45,"○",IF(X45&lt;Z45,"×","△")))</f>
        <v/>
      </c>
      <c r="X45" s="12"/>
      <c r="Y45" s="5" t="s">
        <v>7</v>
      </c>
      <c r="Z45" s="20"/>
      <c r="AA45" s="134" t="str">
        <f>IF(H45="","",COUNTIF(C45:Z45,"○"))</f>
        <v/>
      </c>
      <c r="AB45" s="135"/>
      <c r="AC45" s="136" t="str">
        <f>IF(H45="","",COUNTIF(C45:Z45,"×"))</f>
        <v/>
      </c>
      <c r="AD45" s="135"/>
      <c r="AE45" s="136" t="str">
        <f>IF(H45="","",COUNTIF(C45:Z45,"△"))</f>
        <v/>
      </c>
      <c r="AF45" s="135"/>
      <c r="AG45" s="136" t="str">
        <f t="shared" si="20"/>
        <v/>
      </c>
      <c r="AH45" s="137"/>
      <c r="AI45" s="138"/>
      <c r="AJ45" s="139"/>
      <c r="AK45" s="119" t="str">
        <f>IF(D45="","",(D45+L45+H45+X45+T45)-(F45+N45+J45+Z45+V45))</f>
        <v/>
      </c>
      <c r="AL45" s="120"/>
      <c r="AM45" s="120" t="str">
        <f>IF(D45="","",SUM(L45,H45,X45,T45,D45))</f>
        <v/>
      </c>
      <c r="AN45" s="120"/>
      <c r="AO45" s="121" t="str">
        <f>IF(D45="","",SUM(N45,F45,J45,Z45,,V45))</f>
        <v/>
      </c>
      <c r="AP45" s="121"/>
    </row>
    <row r="46" spans="2:42" ht="27.75" customHeight="1" x14ac:dyDescent="0.15">
      <c r="B46" s="34"/>
      <c r="C46" s="11" t="str">
        <f>IF(D46="","",IF(D46&gt;F46,"○",IF(D46&lt;F46,"×","△")))</f>
        <v/>
      </c>
      <c r="D46" s="5" t="str">
        <f>IF(V42="","",V42)</f>
        <v/>
      </c>
      <c r="E46" s="8" t="s">
        <v>7</v>
      </c>
      <c r="F46" s="9" t="str">
        <f>IF(T42="","",T42)</f>
        <v/>
      </c>
      <c r="G46" s="7" t="str">
        <f>IF(H46="","",IF(H46&gt;J46,"○",IF(H46&lt;J46,"×","△")))</f>
        <v/>
      </c>
      <c r="H46" s="8" t="str">
        <f>IF(V43="","",V43)</f>
        <v/>
      </c>
      <c r="I46" s="5" t="s">
        <v>7</v>
      </c>
      <c r="J46" s="6" t="str">
        <f>IF(T43="","",T43)</f>
        <v/>
      </c>
      <c r="K46" s="10" t="str">
        <f t="shared" si="21"/>
        <v/>
      </c>
      <c r="L46" s="5" t="str">
        <f>IF(V44="","",V44)</f>
        <v/>
      </c>
      <c r="M46" s="5" t="s">
        <v>7</v>
      </c>
      <c r="N46" s="6" t="str">
        <f>IF(T44="","",T44)</f>
        <v/>
      </c>
      <c r="O46" s="10" t="str">
        <f>IF(P46="","",IF(P46&gt;R46,"○",IF(P46&lt;R46,"×","△")))</f>
        <v/>
      </c>
      <c r="P46" s="5" t="str">
        <f>IF(V45="","",V45)</f>
        <v/>
      </c>
      <c r="Q46" s="5" t="s">
        <v>7</v>
      </c>
      <c r="R46" s="6" t="str">
        <f>IF(T45="","",T45)</f>
        <v/>
      </c>
      <c r="S46" s="131"/>
      <c r="T46" s="132"/>
      <c r="U46" s="132"/>
      <c r="V46" s="133"/>
      <c r="W46" s="10" t="str">
        <f>IF(X46="","",IF(X46&gt;Z46,"○",IF(X46&lt;Z46,"×","△")))</f>
        <v/>
      </c>
      <c r="X46" s="12"/>
      <c r="Y46" s="5" t="s">
        <v>7</v>
      </c>
      <c r="Z46" s="20"/>
      <c r="AA46" s="134" t="str">
        <f t="shared" ref="AA46:AA47" si="22">IF(H46="","",COUNTIF(C46:Z46,"○"))</f>
        <v/>
      </c>
      <c r="AB46" s="135"/>
      <c r="AC46" s="136" t="str">
        <f t="shared" ref="AC46:AC47" si="23">IF(H46="","",COUNTIF(C46:Z46,"×"))</f>
        <v/>
      </c>
      <c r="AD46" s="135"/>
      <c r="AE46" s="136" t="str">
        <f t="shared" ref="AE46:AE47" si="24">IF(H46="","",COUNTIF(C46:Z46,"△"))</f>
        <v/>
      </c>
      <c r="AF46" s="135"/>
      <c r="AG46" s="136" t="str">
        <f t="shared" si="20"/>
        <v/>
      </c>
      <c r="AH46" s="137"/>
      <c r="AI46" s="138"/>
      <c r="AJ46" s="139"/>
      <c r="AK46" s="119" t="str">
        <f>IF(D46="","",(D46+L46+P46+X46+H46)-(F46+N46+J46+Z46+R46))</f>
        <v/>
      </c>
      <c r="AL46" s="120"/>
      <c r="AM46" s="120" t="str">
        <f>IF(D46="","",SUM(L46,P46,X46,H46,D46))</f>
        <v/>
      </c>
      <c r="AN46" s="120"/>
      <c r="AO46" s="121" t="str">
        <f>IF(D46="","",SUM(N46,F46,R46,Z46,,J46))</f>
        <v/>
      </c>
      <c r="AP46" s="121"/>
    </row>
    <row r="47" spans="2:42" ht="27.75" customHeight="1" thickBot="1" x14ac:dyDescent="0.2">
      <c r="B47" s="35"/>
      <c r="C47" s="19" t="str">
        <f>IF(D47="","",IF(D47&gt;F47,"○",IF(D47&lt;F47,"×","△")))</f>
        <v/>
      </c>
      <c r="D47" s="14" t="str">
        <f>IF(Z42="","",Z42)</f>
        <v/>
      </c>
      <c r="E47" s="14" t="s">
        <v>7</v>
      </c>
      <c r="F47" s="15" t="str">
        <f>IF(X42="","",X42)</f>
        <v/>
      </c>
      <c r="G47" s="16" t="str">
        <f>IF(H47="","",IF(H47&gt;J47,"○",IF(H47&lt;J47,"×","△")))</f>
        <v/>
      </c>
      <c r="H47" s="17" t="str">
        <f>IF(Z43="","",Z43)</f>
        <v/>
      </c>
      <c r="I47" s="17" t="s">
        <v>7</v>
      </c>
      <c r="J47" s="18" t="str">
        <f>IF(X43="","",X43)</f>
        <v/>
      </c>
      <c r="K47" s="16" t="str">
        <f>IF(L47="","",IF(L47&gt;N47,"○",IF(L47&lt;N47,"×","△")))</f>
        <v/>
      </c>
      <c r="L47" s="17" t="str">
        <f>IF(Z44="","",Z44)</f>
        <v/>
      </c>
      <c r="M47" s="17" t="s">
        <v>7</v>
      </c>
      <c r="N47" s="18" t="str">
        <f>IF(X44="","",X44)</f>
        <v/>
      </c>
      <c r="O47" s="16" t="str">
        <f>IF(P47="","",IF(P47&gt;R47,"○",IF(P47&lt;R47,"×","△")))</f>
        <v/>
      </c>
      <c r="P47" s="17" t="str">
        <f>IF(Z45="","",Z45)</f>
        <v/>
      </c>
      <c r="Q47" s="17" t="s">
        <v>7</v>
      </c>
      <c r="R47" s="18" t="str">
        <f>IF(X45="","",X45)</f>
        <v/>
      </c>
      <c r="S47" s="16" t="str">
        <f>IF(T47="","",IF(T47&gt;V47,"○",IF(T47&lt;V47,"×","△")))</f>
        <v/>
      </c>
      <c r="T47" s="17" t="str">
        <f>IF(Z46="","",Z46)</f>
        <v/>
      </c>
      <c r="U47" s="17" t="s">
        <v>7</v>
      </c>
      <c r="V47" s="17" t="str">
        <f>IF(X46="","",X46)</f>
        <v/>
      </c>
      <c r="W47" s="140"/>
      <c r="X47" s="141"/>
      <c r="Y47" s="141"/>
      <c r="Z47" s="142"/>
      <c r="AA47" s="143" t="str">
        <f t="shared" si="22"/>
        <v/>
      </c>
      <c r="AB47" s="144"/>
      <c r="AC47" s="145" t="str">
        <f t="shared" si="23"/>
        <v/>
      </c>
      <c r="AD47" s="144"/>
      <c r="AE47" s="145" t="str">
        <f t="shared" si="24"/>
        <v/>
      </c>
      <c r="AF47" s="144"/>
      <c r="AG47" s="145" t="str">
        <f t="shared" si="20"/>
        <v/>
      </c>
      <c r="AH47" s="146"/>
      <c r="AI47" s="147"/>
      <c r="AJ47" s="148"/>
      <c r="AK47" s="119" t="str">
        <f>IF(D47="","",(D47+L47+P47+H47+T47)-(F47+N47+R47+J47+V47))</f>
        <v/>
      </c>
      <c r="AL47" s="120"/>
      <c r="AM47" s="120" t="str">
        <f>IF(D47="","",SUM(L47,P47,H47,T47,D47))</f>
        <v/>
      </c>
      <c r="AN47" s="120"/>
      <c r="AO47" s="121" t="str">
        <f>IF(D47="","",SUM(N47,F47,R47,J47,,V47))</f>
        <v/>
      </c>
      <c r="AP47" s="121"/>
    </row>
    <row r="48" spans="2:42" x14ac:dyDescent="0.15">
      <c r="AK48" s="120">
        <f>SUM(AK42:AL47)</f>
        <v>0</v>
      </c>
      <c r="AL48" s="120"/>
      <c r="AM48" s="120">
        <f>SUM(AM42:AN47)</f>
        <v>0</v>
      </c>
      <c r="AN48" s="120"/>
      <c r="AO48" s="121">
        <f>SUM(AO42:AP47)</f>
        <v>0</v>
      </c>
      <c r="AP48" s="121"/>
    </row>
  </sheetData>
  <mergeCells count="351">
    <mergeCell ref="AK47:AL47"/>
    <mergeCell ref="AM47:AN47"/>
    <mergeCell ref="AO47:AP47"/>
    <mergeCell ref="AK48:AL48"/>
    <mergeCell ref="AM48:AN48"/>
    <mergeCell ref="AO48:AP48"/>
    <mergeCell ref="W47:Z47"/>
    <mergeCell ref="AA47:AB47"/>
    <mergeCell ref="AC47:AD47"/>
    <mergeCell ref="AE47:AF47"/>
    <mergeCell ref="AG47:AH47"/>
    <mergeCell ref="AI47:AJ47"/>
    <mergeCell ref="S46:V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O45:R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K44:N44"/>
    <mergeCell ref="AA44:AB44"/>
    <mergeCell ref="AC44:AD44"/>
    <mergeCell ref="AE44:AF44"/>
    <mergeCell ref="AG44:AH44"/>
    <mergeCell ref="AK44:AL44"/>
    <mergeCell ref="AO42:AP42"/>
    <mergeCell ref="G43:J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M44:AN44"/>
    <mergeCell ref="AO44:AP44"/>
    <mergeCell ref="AM41:AN41"/>
    <mergeCell ref="AO41:AP41"/>
    <mergeCell ref="C42:F42"/>
    <mergeCell ref="AA42:AB42"/>
    <mergeCell ref="AC42:AD42"/>
    <mergeCell ref="AE42:AF42"/>
    <mergeCell ref="AG42:AH42"/>
    <mergeCell ref="AI42:AJ42"/>
    <mergeCell ref="AK42:AL42"/>
    <mergeCell ref="AM42:AN42"/>
    <mergeCell ref="AA41:AB41"/>
    <mergeCell ref="AC41:AD41"/>
    <mergeCell ref="AE41:AF41"/>
    <mergeCell ref="AG41:AH41"/>
    <mergeCell ref="AI41:AJ41"/>
    <mergeCell ref="AK41:AL41"/>
    <mergeCell ref="C41:F41"/>
    <mergeCell ref="G41:J41"/>
    <mergeCell ref="K41:N41"/>
    <mergeCell ref="O41:R41"/>
    <mergeCell ref="S41:V41"/>
    <mergeCell ref="W41:Z41"/>
    <mergeCell ref="AK36:AL36"/>
    <mergeCell ref="AM36:AN36"/>
    <mergeCell ref="AO36:AP36"/>
    <mergeCell ref="AK37:AL37"/>
    <mergeCell ref="AM37:AN37"/>
    <mergeCell ref="AO37:AP37"/>
    <mergeCell ref="W36:Z36"/>
    <mergeCell ref="AA36:AB36"/>
    <mergeCell ref="AC36:AD36"/>
    <mergeCell ref="AE36:AF36"/>
    <mergeCell ref="AG36:AH36"/>
    <mergeCell ref="AI36:AJ36"/>
    <mergeCell ref="S35:V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O34:R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K33:N33"/>
    <mergeCell ref="AA33:AB33"/>
    <mergeCell ref="AC33:AD33"/>
    <mergeCell ref="AE33:AF33"/>
    <mergeCell ref="AG33:AH33"/>
    <mergeCell ref="AK33:AL33"/>
    <mergeCell ref="AO31:AP31"/>
    <mergeCell ref="G32:J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M33:AN33"/>
    <mergeCell ref="AO33:AP33"/>
    <mergeCell ref="AM30:AN30"/>
    <mergeCell ref="AO30:AP30"/>
    <mergeCell ref="C31:F31"/>
    <mergeCell ref="AA31:AB31"/>
    <mergeCell ref="AC31:AD31"/>
    <mergeCell ref="AE31:AF31"/>
    <mergeCell ref="AG31:AH31"/>
    <mergeCell ref="AI31:AJ31"/>
    <mergeCell ref="AK31:AL31"/>
    <mergeCell ref="AM31:AN31"/>
    <mergeCell ref="AA30:AB30"/>
    <mergeCell ref="AC30:AD30"/>
    <mergeCell ref="AE30:AF30"/>
    <mergeCell ref="AG30:AH30"/>
    <mergeCell ref="AI30:AJ30"/>
    <mergeCell ref="AK30:AL30"/>
    <mergeCell ref="C30:F30"/>
    <mergeCell ref="G30:J30"/>
    <mergeCell ref="K30:N30"/>
    <mergeCell ref="O30:R30"/>
    <mergeCell ref="S30:V30"/>
    <mergeCell ref="W30:Z30"/>
    <mergeCell ref="AK27:AL27"/>
    <mergeCell ref="AM27:AN27"/>
    <mergeCell ref="AO27:AP27"/>
    <mergeCell ref="AK28:AL28"/>
    <mergeCell ref="AM28:AN28"/>
    <mergeCell ref="AO28:AP28"/>
    <mergeCell ref="W27:Z27"/>
    <mergeCell ref="AA27:AB27"/>
    <mergeCell ref="AC27:AD27"/>
    <mergeCell ref="AE27:AF27"/>
    <mergeCell ref="AG27:AH27"/>
    <mergeCell ref="AI27:AJ27"/>
    <mergeCell ref="S26:V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O25:R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K24:N24"/>
    <mergeCell ref="AA24:AB24"/>
    <mergeCell ref="AC24:AD24"/>
    <mergeCell ref="AE24:AF24"/>
    <mergeCell ref="AG24:AH24"/>
    <mergeCell ref="AK24:AL24"/>
    <mergeCell ref="AO22:AP22"/>
    <mergeCell ref="G23:J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M24:AN24"/>
    <mergeCell ref="AO24:AP24"/>
    <mergeCell ref="C22:F22"/>
    <mergeCell ref="AA22:AB22"/>
    <mergeCell ref="AC22:AD22"/>
    <mergeCell ref="AE22:AF22"/>
    <mergeCell ref="AG22:AH22"/>
    <mergeCell ref="AI22:AJ22"/>
    <mergeCell ref="AK22:AL22"/>
    <mergeCell ref="AM22:AN22"/>
    <mergeCell ref="AA21:AB21"/>
    <mergeCell ref="AC21:AD21"/>
    <mergeCell ref="AE21:AF21"/>
    <mergeCell ref="AG21:AH21"/>
    <mergeCell ref="AI21:AJ21"/>
    <mergeCell ref="AK21:AL21"/>
    <mergeCell ref="AK19:AL19"/>
    <mergeCell ref="AM19:AN19"/>
    <mergeCell ref="AO19:AP19"/>
    <mergeCell ref="C21:F21"/>
    <mergeCell ref="G21:J21"/>
    <mergeCell ref="K21:N21"/>
    <mergeCell ref="O21:R21"/>
    <mergeCell ref="S21:V21"/>
    <mergeCell ref="W21:Z21"/>
    <mergeCell ref="AM21:AN21"/>
    <mergeCell ref="AO21:AP21"/>
    <mergeCell ref="W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S17:V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O16:R16"/>
    <mergeCell ref="AA16:AB16"/>
    <mergeCell ref="AC16:AD16"/>
    <mergeCell ref="AE16:AF16"/>
    <mergeCell ref="AG16:AH16"/>
    <mergeCell ref="AI16:AJ16"/>
    <mergeCell ref="AO14:AP14"/>
    <mergeCell ref="K15:N15"/>
    <mergeCell ref="AA15:AB15"/>
    <mergeCell ref="AC15:AD15"/>
    <mergeCell ref="AE15:AF15"/>
    <mergeCell ref="AG15:AH15"/>
    <mergeCell ref="AK15:AL15"/>
    <mergeCell ref="AM15:AN15"/>
    <mergeCell ref="AO15:AP15"/>
    <mergeCell ref="AK16:AL16"/>
    <mergeCell ref="AM16:AN16"/>
    <mergeCell ref="AO16:AP16"/>
    <mergeCell ref="AM13:AN13"/>
    <mergeCell ref="AO13:AP13"/>
    <mergeCell ref="G14:J14"/>
    <mergeCell ref="AA14:AB14"/>
    <mergeCell ref="AC14:AD14"/>
    <mergeCell ref="AE14:AF14"/>
    <mergeCell ref="AG14:AH14"/>
    <mergeCell ref="AI14:AJ14"/>
    <mergeCell ref="AK14:AL14"/>
    <mergeCell ref="AM14:AN14"/>
    <mergeCell ref="C13:F13"/>
    <mergeCell ref="AA13:AB13"/>
    <mergeCell ref="AC13:AD13"/>
    <mergeCell ref="AE13:AF13"/>
    <mergeCell ref="AG13:AH13"/>
    <mergeCell ref="AI13:AJ13"/>
    <mergeCell ref="AK13:AL13"/>
    <mergeCell ref="W12:Z12"/>
    <mergeCell ref="AA12:AB12"/>
    <mergeCell ref="AC12:AD12"/>
    <mergeCell ref="AE12:AF12"/>
    <mergeCell ref="AG12:AH12"/>
    <mergeCell ref="AI12:AJ12"/>
    <mergeCell ref="AK10:AL10"/>
    <mergeCell ref="AM10:AN10"/>
    <mergeCell ref="AO10:AP10"/>
    <mergeCell ref="C12:F12"/>
    <mergeCell ref="G12:J12"/>
    <mergeCell ref="K12:N12"/>
    <mergeCell ref="O12:R12"/>
    <mergeCell ref="S12:V12"/>
    <mergeCell ref="AK12:AL12"/>
    <mergeCell ref="AM12:AN12"/>
    <mergeCell ref="AO12:AP12"/>
    <mergeCell ref="AO8:AP8"/>
    <mergeCell ref="W9:Z9"/>
    <mergeCell ref="AA9:AB9"/>
    <mergeCell ref="AC9:AD9"/>
    <mergeCell ref="AE9:AF9"/>
    <mergeCell ref="AG9:AH9"/>
    <mergeCell ref="AI9:AJ9"/>
    <mergeCell ref="AK9:AL9"/>
    <mergeCell ref="AM9:AN9"/>
    <mergeCell ref="AO9:AP9"/>
    <mergeCell ref="AO6:AP6"/>
    <mergeCell ref="O7:R7"/>
    <mergeCell ref="AA7:AB7"/>
    <mergeCell ref="AC7:AD7"/>
    <mergeCell ref="AE7:AF7"/>
    <mergeCell ref="AG7:AH7"/>
    <mergeCell ref="AI7:AJ7"/>
    <mergeCell ref="AK7:AL7"/>
    <mergeCell ref="AM7:AN7"/>
    <mergeCell ref="AO7:AP7"/>
    <mergeCell ref="K6:N6"/>
    <mergeCell ref="AA6:AB6"/>
    <mergeCell ref="AC6:AD6"/>
    <mergeCell ref="AE6:AF6"/>
    <mergeCell ref="AG6:AH6"/>
    <mergeCell ref="AK6:AL6"/>
    <mergeCell ref="AM6:AN6"/>
    <mergeCell ref="S8:V8"/>
    <mergeCell ref="AA8:AB8"/>
    <mergeCell ref="AC8:AD8"/>
    <mergeCell ref="AE8:AF8"/>
    <mergeCell ref="AG8:AH8"/>
    <mergeCell ref="AI8:AJ8"/>
    <mergeCell ref="AK8:AL8"/>
    <mergeCell ref="AM8:AN8"/>
    <mergeCell ref="G5:J5"/>
    <mergeCell ref="AA5:AB5"/>
    <mergeCell ref="AC5:AD5"/>
    <mergeCell ref="AE5:AF5"/>
    <mergeCell ref="AG5:AH5"/>
    <mergeCell ref="AI5:AJ5"/>
    <mergeCell ref="AK5:AL5"/>
    <mergeCell ref="AM5:AN5"/>
    <mergeCell ref="AO5:AP5"/>
    <mergeCell ref="C4:F4"/>
    <mergeCell ref="AA4:AB4"/>
    <mergeCell ref="AC4:AD4"/>
    <mergeCell ref="AE4:AF4"/>
    <mergeCell ref="AG4:AH4"/>
    <mergeCell ref="AI4:AJ4"/>
    <mergeCell ref="AK4:AL4"/>
    <mergeCell ref="AM4:AN4"/>
    <mergeCell ref="AO4:AP4"/>
    <mergeCell ref="B1:AP1"/>
    <mergeCell ref="C3:F3"/>
    <mergeCell ref="G3:J3"/>
    <mergeCell ref="K3:N3"/>
    <mergeCell ref="O3:R3"/>
    <mergeCell ref="S3:V3"/>
    <mergeCell ref="W3:Z3"/>
    <mergeCell ref="AA3:AB3"/>
    <mergeCell ref="AC3:AD3"/>
    <mergeCell ref="AE3:AF3"/>
    <mergeCell ref="AG3:AH3"/>
    <mergeCell ref="AI3:AJ3"/>
    <mergeCell ref="AK3:AL3"/>
    <mergeCell ref="AM3:AN3"/>
    <mergeCell ref="AO3:AP3"/>
  </mergeCells>
  <phoneticPr fontId="2"/>
  <pageMargins left="0.28999999999999998" right="0.2" top="0.56000000000000005" bottom="0.31" header="0.3" footer="0.3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ADFF9-14F0-49A4-8B3C-7666DCAF8627}">
  <dimension ref="B1:AP44"/>
  <sheetViews>
    <sheetView showGridLines="0" tabSelected="1" zoomScaleNormal="100" zoomScaleSheetLayoutView="100" workbookViewId="0">
      <selection activeCell="I13" sqref="I13"/>
    </sheetView>
  </sheetViews>
  <sheetFormatPr defaultColWidth="9" defaultRowHeight="12" x14ac:dyDescent="0.15"/>
  <cols>
    <col min="1" max="1" width="1.875" style="2" customWidth="1"/>
    <col min="2" max="2" width="10.5" style="2" customWidth="1"/>
    <col min="3" max="36" width="2.625" style="2" customWidth="1"/>
    <col min="37" max="38" width="2.625" style="28" customWidth="1"/>
    <col min="39" max="40" width="3" style="28" customWidth="1"/>
    <col min="41" max="42" width="3" style="2" customWidth="1"/>
    <col min="43" max="16384" width="9" style="2"/>
  </cols>
  <sheetData>
    <row r="1" spans="2:42" ht="21.75" customHeight="1" x14ac:dyDescent="0.15">
      <c r="B1" s="189" t="s">
        <v>89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</row>
    <row r="2" spans="2:42" ht="14.25" customHeight="1" x14ac:dyDescent="0.15"/>
    <row r="3" spans="2:42" ht="21.75" customHeight="1" x14ac:dyDescent="0.15">
      <c r="B3" s="191" t="s">
        <v>90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2:42" ht="39.75" customHeight="1" x14ac:dyDescent="0.15">
      <c r="B4" s="112" t="s">
        <v>10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</row>
    <row r="5" spans="2:42" ht="27.75" customHeight="1" thickBot="1" x14ac:dyDescent="0.2">
      <c r="B5" s="80" t="s">
        <v>8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</row>
    <row r="6" spans="2:42" ht="20.85" customHeight="1" thickBot="1" x14ac:dyDescent="0.2">
      <c r="B6" s="32"/>
      <c r="C6" s="113" t="str">
        <f>IF(B7="","",B7)</f>
        <v>①チームＮＡＧＡＲＡ</v>
      </c>
      <c r="D6" s="114"/>
      <c r="E6" s="114"/>
      <c r="F6" s="115"/>
      <c r="G6" s="116" t="str">
        <f>IF(B8="","",B8)</f>
        <v>②ＨＣ一宮　紅</v>
      </c>
      <c r="H6" s="114"/>
      <c r="I6" s="114"/>
      <c r="J6" s="115"/>
      <c r="K6" s="116" t="str">
        <f>IF(B9="","",B9)</f>
        <v>③Ｈ.Ｃ.Ｂ.Ｂ</v>
      </c>
      <c r="L6" s="114"/>
      <c r="M6" s="114"/>
      <c r="N6" s="115"/>
      <c r="O6" s="116" t="str">
        <f>IF(B10="","",B10)</f>
        <v>④チームＳＵＮ</v>
      </c>
      <c r="P6" s="114"/>
      <c r="Q6" s="114"/>
      <c r="R6" s="115"/>
      <c r="S6" s="116" t="str">
        <f>IF(B11="","",B11)</f>
        <v>⑤ＲＡＳＡＮ</v>
      </c>
      <c r="T6" s="114"/>
      <c r="U6" s="114"/>
      <c r="V6" s="115"/>
      <c r="W6" s="165" t="str">
        <f>IF(B12="","",B12)</f>
        <v>****</v>
      </c>
      <c r="X6" s="166"/>
      <c r="Y6" s="166"/>
      <c r="Z6" s="167"/>
      <c r="AA6" s="118" t="s">
        <v>0</v>
      </c>
      <c r="AB6" s="115"/>
      <c r="AC6" s="116" t="s">
        <v>1</v>
      </c>
      <c r="AD6" s="115"/>
      <c r="AE6" s="116" t="s">
        <v>2</v>
      </c>
      <c r="AF6" s="115"/>
      <c r="AG6" s="116" t="s">
        <v>3</v>
      </c>
      <c r="AH6" s="117"/>
      <c r="AI6" s="114" t="s">
        <v>4</v>
      </c>
      <c r="AJ6" s="117"/>
      <c r="AK6" s="119" t="s">
        <v>5</v>
      </c>
      <c r="AL6" s="120"/>
      <c r="AM6" s="120" t="s">
        <v>6</v>
      </c>
      <c r="AN6" s="120"/>
      <c r="AO6" s="121" t="s">
        <v>9</v>
      </c>
      <c r="AP6" s="121"/>
    </row>
    <row r="7" spans="2:42" ht="20.85" customHeight="1" x14ac:dyDescent="0.15">
      <c r="B7" s="33" t="s">
        <v>80</v>
      </c>
      <c r="C7" s="157"/>
      <c r="D7" s="158"/>
      <c r="E7" s="158"/>
      <c r="F7" s="159"/>
      <c r="G7" s="81" t="str">
        <f>IF(H7="","",IF(H7&gt;J7,"○",IF(H7&lt;J7,"×","△")))</f>
        <v>○</v>
      </c>
      <c r="H7" s="82">
        <v>12</v>
      </c>
      <c r="I7" s="83" t="s">
        <v>7</v>
      </c>
      <c r="J7" s="84">
        <v>7</v>
      </c>
      <c r="K7" s="81" t="str">
        <f>IF(L7="","",IF(L7&gt;N7,"○",IF(L7&lt;N7,"×","△")))</f>
        <v>×</v>
      </c>
      <c r="L7" s="82">
        <v>9</v>
      </c>
      <c r="M7" s="83" t="s">
        <v>7</v>
      </c>
      <c r="N7" s="84">
        <v>10</v>
      </c>
      <c r="O7" s="81" t="str">
        <f>IF(P7="","",IF(P7&gt;R7,"○",IF(P7&lt;R7,"×","△")))</f>
        <v>×</v>
      </c>
      <c r="P7" s="82">
        <v>6</v>
      </c>
      <c r="Q7" s="83" t="s">
        <v>7</v>
      </c>
      <c r="R7" s="84">
        <v>7</v>
      </c>
      <c r="S7" s="81" t="str">
        <f>IF(T7="","",IF(T7&gt;V7,"○",IF(T7&lt;V7,"×","△")))</f>
        <v>×</v>
      </c>
      <c r="T7" s="82">
        <v>8</v>
      </c>
      <c r="U7" s="83" t="s">
        <v>7</v>
      </c>
      <c r="V7" s="82">
        <v>14</v>
      </c>
      <c r="W7" s="85" t="str">
        <f>IF(X7="","",IF(X7&gt;Z7,"○",IF(X7&lt;Z7,"×","△")))</f>
        <v/>
      </c>
      <c r="X7" s="86"/>
      <c r="Y7" s="86" t="s">
        <v>7</v>
      </c>
      <c r="Z7" s="87"/>
      <c r="AA7" s="160">
        <f>IF(H7="","",COUNTIF(C7:Z7,"○"))</f>
        <v>1</v>
      </c>
      <c r="AB7" s="161"/>
      <c r="AC7" s="162">
        <f>IF(H7="","",COUNTIF(C7:Z7,"×"))</f>
        <v>3</v>
      </c>
      <c r="AD7" s="161"/>
      <c r="AE7" s="162">
        <f>IF(H7="","",COUNTIF(C7:Z7,"△"))</f>
        <v>0</v>
      </c>
      <c r="AF7" s="161"/>
      <c r="AG7" s="162">
        <f>IF(H7="","",AA7*3+AE7)</f>
        <v>3</v>
      </c>
      <c r="AH7" s="177"/>
      <c r="AI7" s="178">
        <v>4</v>
      </c>
      <c r="AJ7" s="179"/>
      <c r="AK7" s="119">
        <f>AM7-AO7</f>
        <v>-3</v>
      </c>
      <c r="AL7" s="120"/>
      <c r="AM7" s="120">
        <f>IF(H7="","",SUM(H7,L7,P7,X7,,T7))</f>
        <v>35</v>
      </c>
      <c r="AN7" s="120"/>
      <c r="AO7" s="121">
        <f>IF(J7="","",SUM(J7,N7,R7,Z7,,V7))</f>
        <v>38</v>
      </c>
      <c r="AP7" s="121"/>
    </row>
    <row r="8" spans="2:42" ht="20.85" customHeight="1" x14ac:dyDescent="0.15">
      <c r="B8" s="34" t="s">
        <v>54</v>
      </c>
      <c r="C8" s="88" t="str">
        <f>IF(D8="","",IF(D8&gt;F8,"○",IF(D8&lt;F8,"×","△")))</f>
        <v>×</v>
      </c>
      <c r="D8" s="89">
        <f>IF(J7="","",J7)</f>
        <v>7</v>
      </c>
      <c r="E8" s="89" t="s">
        <v>7</v>
      </c>
      <c r="F8" s="90">
        <f>IF(H7="","",H7)</f>
        <v>12</v>
      </c>
      <c r="G8" s="168"/>
      <c r="H8" s="169"/>
      <c r="I8" s="169"/>
      <c r="J8" s="170"/>
      <c r="K8" s="91" t="str">
        <f>IF(L8="","",IF(L8&gt;N8,"○",IF(L8&lt;N8,"×","△")))</f>
        <v>×</v>
      </c>
      <c r="L8" s="92">
        <v>5</v>
      </c>
      <c r="M8" s="89" t="s">
        <v>7</v>
      </c>
      <c r="N8" s="93">
        <v>16</v>
      </c>
      <c r="O8" s="91" t="str">
        <f>IF(P8="","",IF(P8&gt;R8,"○",IF(P8&lt;R8,"×","△")))</f>
        <v>×</v>
      </c>
      <c r="P8" s="92">
        <v>4</v>
      </c>
      <c r="Q8" s="89" t="s">
        <v>7</v>
      </c>
      <c r="R8" s="93">
        <v>10</v>
      </c>
      <c r="S8" s="91" t="str">
        <f>IF(T8="","",IF(T8&gt;V8,"○",IF(T8&lt;V8,"×","△")))</f>
        <v>×</v>
      </c>
      <c r="T8" s="92">
        <v>4</v>
      </c>
      <c r="U8" s="89" t="s">
        <v>7</v>
      </c>
      <c r="V8" s="92">
        <v>12</v>
      </c>
      <c r="W8" s="94" t="str">
        <f>IF(X8="","",IF(X8&gt;Z8,"○",IF(X8&lt;Z8,"×","△")))</f>
        <v/>
      </c>
      <c r="X8" s="95"/>
      <c r="Y8" s="95" t="s">
        <v>7</v>
      </c>
      <c r="Z8" s="96"/>
      <c r="AA8" s="171">
        <f>IF(D8="","",COUNTIF(C8:Z8,"○"))</f>
        <v>0</v>
      </c>
      <c r="AB8" s="172"/>
      <c r="AC8" s="176">
        <f>IF(D8="","",COUNTIF(C8:Z8,"×"))</f>
        <v>4</v>
      </c>
      <c r="AD8" s="172"/>
      <c r="AE8" s="176">
        <f>IF(D8="","",COUNTIF(C8:Z8,"△"))</f>
        <v>0</v>
      </c>
      <c r="AF8" s="172"/>
      <c r="AG8" s="176">
        <f>IF(D8="","",AA8*3+AE8)</f>
        <v>0</v>
      </c>
      <c r="AH8" s="180"/>
      <c r="AI8" s="181">
        <v>5</v>
      </c>
      <c r="AJ8" s="164"/>
      <c r="AK8" s="119">
        <f t="shared" ref="AK8:AK11" si="0">AM8-AO8</f>
        <v>-30</v>
      </c>
      <c r="AL8" s="120"/>
      <c r="AM8" s="120">
        <f>IF(D8="","",SUM(L8,P8,X8,T8,D8))</f>
        <v>20</v>
      </c>
      <c r="AN8" s="120"/>
      <c r="AO8" s="121">
        <f>IF(D8="","",SUM(N8,F8,R8,Z8,,V8))</f>
        <v>50</v>
      </c>
      <c r="AP8" s="121"/>
    </row>
    <row r="9" spans="2:42" ht="20.85" customHeight="1" x14ac:dyDescent="0.15">
      <c r="B9" s="34" t="s">
        <v>75</v>
      </c>
      <c r="C9" s="88" t="str">
        <f>IF(D9="","",IF(D9&gt;F9,"○",IF(D9&lt;F9,"×","△")))</f>
        <v>○</v>
      </c>
      <c r="D9" s="89">
        <f>IF(N7="","",N7)</f>
        <v>10</v>
      </c>
      <c r="E9" s="89" t="s">
        <v>7</v>
      </c>
      <c r="F9" s="90">
        <f>IF(L7="","",L7)</f>
        <v>9</v>
      </c>
      <c r="G9" s="91" t="str">
        <f>IF(H9="","",IF(H9&gt;J9,"○",IF(H9&lt;J9,"×","△")))</f>
        <v>○</v>
      </c>
      <c r="H9" s="89">
        <f>IF(N8="","",N8)</f>
        <v>16</v>
      </c>
      <c r="I9" s="89" t="s">
        <v>7</v>
      </c>
      <c r="J9" s="90">
        <f>IF(L8="","",L8)</f>
        <v>5</v>
      </c>
      <c r="K9" s="168"/>
      <c r="L9" s="169"/>
      <c r="M9" s="169"/>
      <c r="N9" s="170"/>
      <c r="O9" s="91" t="str">
        <f>IF(P9="","",IF(P9&gt;R9,"○",IF(P9&lt;R9,"×","△")))</f>
        <v>○</v>
      </c>
      <c r="P9" s="92">
        <v>12</v>
      </c>
      <c r="Q9" s="89" t="s">
        <v>7</v>
      </c>
      <c r="R9" s="93">
        <v>7</v>
      </c>
      <c r="S9" s="91" t="str">
        <f>IF(T9="","",IF(T9&gt;V9,"○",IF(T9&lt;V9,"×","△")))</f>
        <v>×</v>
      </c>
      <c r="T9" s="92">
        <v>8</v>
      </c>
      <c r="U9" s="89" t="s">
        <v>7</v>
      </c>
      <c r="V9" s="92">
        <v>12</v>
      </c>
      <c r="W9" s="94" t="str">
        <f>IF(X9="","",IF(X9&gt;Z9,"○",IF(X9&lt;Z9,"×","△")))</f>
        <v/>
      </c>
      <c r="X9" s="95"/>
      <c r="Y9" s="95" t="s">
        <v>7</v>
      </c>
      <c r="Z9" s="96"/>
      <c r="AA9" s="171">
        <f>IF(P9="","",COUNTIF(C9:Z9,"○"))</f>
        <v>3</v>
      </c>
      <c r="AB9" s="172"/>
      <c r="AC9" s="176">
        <f>IF(P9="","",COUNTIF(C9:Z9,"×"))</f>
        <v>1</v>
      </c>
      <c r="AD9" s="172"/>
      <c r="AE9" s="176">
        <f>IF(P9="","",COUNTIF(C9:Z9,"△"))</f>
        <v>0</v>
      </c>
      <c r="AF9" s="172"/>
      <c r="AG9" s="176">
        <f>IF(P9="","",AA9*3+AE9)</f>
        <v>9</v>
      </c>
      <c r="AH9" s="180"/>
      <c r="AI9" s="163">
        <v>2</v>
      </c>
      <c r="AJ9" s="164"/>
      <c r="AK9" s="119">
        <f t="shared" si="0"/>
        <v>13</v>
      </c>
      <c r="AL9" s="120"/>
      <c r="AM9" s="120">
        <f>IF(P9="","",SUM(H9,P9,X9,T9,D9))</f>
        <v>46</v>
      </c>
      <c r="AN9" s="120"/>
      <c r="AO9" s="121">
        <f>IF(P9="","",SUM(J9,F9,R9,Z9,,V9))</f>
        <v>33</v>
      </c>
      <c r="AP9" s="121"/>
    </row>
    <row r="10" spans="2:42" ht="20.85" customHeight="1" x14ac:dyDescent="0.15">
      <c r="B10" s="34" t="s">
        <v>77</v>
      </c>
      <c r="C10" s="88" t="str">
        <f>IF(D10="","",IF(D10&gt;F10,"○",IF(D10&lt;F10,"×","△")))</f>
        <v>○</v>
      </c>
      <c r="D10" s="89">
        <f>IF(R7="","",R7)</f>
        <v>7</v>
      </c>
      <c r="E10" s="89" t="s">
        <v>7</v>
      </c>
      <c r="F10" s="90">
        <f>IF(P7="","",P7)</f>
        <v>6</v>
      </c>
      <c r="G10" s="91" t="str">
        <f>IF(H10="","",IF(H10&gt;J10,"○",IF(H10&lt;J10,"×","△")))</f>
        <v>○</v>
      </c>
      <c r="H10" s="89">
        <f>IF(R8="","",R8)</f>
        <v>10</v>
      </c>
      <c r="I10" s="89" t="s">
        <v>7</v>
      </c>
      <c r="J10" s="90">
        <f>IF(P8="","",P8)</f>
        <v>4</v>
      </c>
      <c r="K10" s="91" t="str">
        <f t="shared" ref="K10:K11" si="1">IF(L10="","",IF(L10&gt;N10,"○",IF(L10&lt;N10,"×","△")))</f>
        <v>×</v>
      </c>
      <c r="L10" s="89">
        <f>IF(R9="","",R9)</f>
        <v>7</v>
      </c>
      <c r="M10" s="89" t="s">
        <v>7</v>
      </c>
      <c r="N10" s="90">
        <f>IF(P9="","",P9)</f>
        <v>12</v>
      </c>
      <c r="O10" s="168"/>
      <c r="P10" s="169"/>
      <c r="Q10" s="169"/>
      <c r="R10" s="170"/>
      <c r="S10" s="91" t="str">
        <f>IF(T10="","",IF(T10&gt;V10,"○",IF(T10&lt;V10,"×","△")))</f>
        <v>×</v>
      </c>
      <c r="T10" s="92">
        <v>5</v>
      </c>
      <c r="U10" s="89" t="s">
        <v>7</v>
      </c>
      <c r="V10" s="92">
        <v>10</v>
      </c>
      <c r="W10" s="94" t="str">
        <f>IF(X10="","",IF(X10&gt;Z10,"○",IF(X10&lt;Z10,"×","△")))</f>
        <v/>
      </c>
      <c r="X10" s="95"/>
      <c r="Y10" s="95" t="s">
        <v>7</v>
      </c>
      <c r="Z10" s="96"/>
      <c r="AA10" s="171">
        <f>IF(L10="","",COUNTIF(C10:Z10,"○"))</f>
        <v>2</v>
      </c>
      <c r="AB10" s="172"/>
      <c r="AC10" s="176">
        <f>IF(L10="","",COUNTIF(C10:Z10,"×"))</f>
        <v>2</v>
      </c>
      <c r="AD10" s="172"/>
      <c r="AE10" s="176">
        <f>IF(L10="","",COUNTIF(C10:Z10,"△"))</f>
        <v>0</v>
      </c>
      <c r="AF10" s="172"/>
      <c r="AG10" s="176">
        <f>IF(L10="","",AA10*3+AE10)</f>
        <v>6</v>
      </c>
      <c r="AH10" s="180"/>
      <c r="AI10" s="181">
        <v>3</v>
      </c>
      <c r="AJ10" s="164"/>
      <c r="AK10" s="119">
        <f t="shared" si="0"/>
        <v>-3</v>
      </c>
      <c r="AL10" s="120"/>
      <c r="AM10" s="120">
        <f>IF(L10="","",SUM(L10,H10,X10,T10,D10))</f>
        <v>29</v>
      </c>
      <c r="AN10" s="120"/>
      <c r="AO10" s="121">
        <f>IF(L10="","",SUM(N10,F10,J10,Z10,,V10))</f>
        <v>32</v>
      </c>
      <c r="AP10" s="121"/>
    </row>
    <row r="11" spans="2:42" ht="20.85" customHeight="1" x14ac:dyDescent="0.15">
      <c r="B11" s="34" t="s">
        <v>69</v>
      </c>
      <c r="C11" s="88" t="str">
        <f>IF(D11="","",IF(D11&gt;F11,"○",IF(D11&lt;F11,"×","△")))</f>
        <v>○</v>
      </c>
      <c r="D11" s="89">
        <f>IF(V7="","",V7)</f>
        <v>14</v>
      </c>
      <c r="E11" s="83" t="s">
        <v>7</v>
      </c>
      <c r="F11" s="97">
        <f>IF(T7="","",T7)</f>
        <v>8</v>
      </c>
      <c r="G11" s="81" t="str">
        <f>IF(H11="","",IF(H11&gt;J11,"○",IF(H11&lt;J11,"×","△")))</f>
        <v>○</v>
      </c>
      <c r="H11" s="83">
        <f>IF(V8="","",V8)</f>
        <v>12</v>
      </c>
      <c r="I11" s="89" t="s">
        <v>7</v>
      </c>
      <c r="J11" s="90">
        <f>IF(T8="","",T8)</f>
        <v>4</v>
      </c>
      <c r="K11" s="91" t="str">
        <f t="shared" si="1"/>
        <v>○</v>
      </c>
      <c r="L11" s="89">
        <f>IF(V9="","",V9)</f>
        <v>12</v>
      </c>
      <c r="M11" s="89" t="s">
        <v>7</v>
      </c>
      <c r="N11" s="90">
        <f>IF(T9="","",T9)</f>
        <v>8</v>
      </c>
      <c r="O11" s="91" t="str">
        <f>IF(P11="","",IF(P11&gt;R11,"○",IF(P11&lt;R11,"×","△")))</f>
        <v>○</v>
      </c>
      <c r="P11" s="89">
        <f>IF(V10="","",V10)</f>
        <v>10</v>
      </c>
      <c r="Q11" s="89" t="s">
        <v>7</v>
      </c>
      <c r="R11" s="90">
        <f>IF(T10="","",T10)</f>
        <v>5</v>
      </c>
      <c r="S11" s="168"/>
      <c r="T11" s="169"/>
      <c r="U11" s="169"/>
      <c r="V11" s="170"/>
      <c r="W11" s="94" t="str">
        <f>IF(X11="","",IF(X11&gt;Z11,"○",IF(X11&lt;Z11,"×","△")))</f>
        <v/>
      </c>
      <c r="X11" s="95"/>
      <c r="Y11" s="95" t="s">
        <v>7</v>
      </c>
      <c r="Z11" s="96"/>
      <c r="AA11" s="171">
        <f>IF(D11="","",COUNTIF(C11:Z11,"○"))</f>
        <v>4</v>
      </c>
      <c r="AB11" s="172"/>
      <c r="AC11" s="176">
        <f>IF(D11="","",COUNTIF(C11:Z11,"×"))</f>
        <v>0</v>
      </c>
      <c r="AD11" s="172"/>
      <c r="AE11" s="176">
        <f>IF(D11="","",COUNTIF(C11:Z11,"△"))</f>
        <v>0</v>
      </c>
      <c r="AF11" s="172"/>
      <c r="AG11" s="176">
        <f>IF(D11="","",AA11*3+AE11)</f>
        <v>12</v>
      </c>
      <c r="AH11" s="180"/>
      <c r="AI11" s="181">
        <v>1</v>
      </c>
      <c r="AJ11" s="164"/>
      <c r="AK11" s="119">
        <f t="shared" si="0"/>
        <v>23</v>
      </c>
      <c r="AL11" s="120"/>
      <c r="AM11" s="120">
        <f>IF(D11="","",SUM(L11,P11,X11,H11,D11))</f>
        <v>48</v>
      </c>
      <c r="AN11" s="120"/>
      <c r="AO11" s="121">
        <f>IF(D11="","",SUM(N11,F11,R11,Z11,,J11))</f>
        <v>25</v>
      </c>
      <c r="AP11" s="121"/>
    </row>
    <row r="12" spans="2:42" ht="20.85" customHeight="1" thickBot="1" x14ac:dyDescent="0.2">
      <c r="B12" s="21" t="s">
        <v>14</v>
      </c>
      <c r="C12" s="22" t="str">
        <f>IF(D12="","",IF(D12&gt;F12,"○",IF(D12&lt;F12,"×","△")))</f>
        <v/>
      </c>
      <c r="D12" s="23" t="str">
        <f>IF(Z7="","",Z7)</f>
        <v/>
      </c>
      <c r="E12" s="23" t="s">
        <v>7</v>
      </c>
      <c r="F12" s="24" t="str">
        <f>IF(X7="","",X7)</f>
        <v/>
      </c>
      <c r="G12" s="25" t="str">
        <f>IF(H12="","",IF(H12&gt;J12,"○",IF(H12&lt;J12,"×","△")))</f>
        <v/>
      </c>
      <c r="H12" s="26" t="str">
        <f>IF(Z8="","",Z8)</f>
        <v/>
      </c>
      <c r="I12" s="26" t="s">
        <v>7</v>
      </c>
      <c r="J12" s="27" t="str">
        <f>IF(X8="","",X8)</f>
        <v/>
      </c>
      <c r="K12" s="25" t="str">
        <f>IF(L12="","",IF(L12&gt;N12,"○",IF(L12&lt;N12,"×","△")))</f>
        <v/>
      </c>
      <c r="L12" s="26" t="str">
        <f>IF(Z9="","",Z9)</f>
        <v/>
      </c>
      <c r="M12" s="26" t="s">
        <v>7</v>
      </c>
      <c r="N12" s="27" t="str">
        <f>IF(X9="","",X9)</f>
        <v/>
      </c>
      <c r="O12" s="25" t="str">
        <f>IF(P12="","",IF(P12&gt;R12,"○",IF(P12&lt;R12,"×","△")))</f>
        <v/>
      </c>
      <c r="P12" s="26" t="str">
        <f>IF(Z10="","",Z10)</f>
        <v/>
      </c>
      <c r="Q12" s="26" t="s">
        <v>7</v>
      </c>
      <c r="R12" s="27" t="str">
        <f>IF(X10="","",X10)</f>
        <v/>
      </c>
      <c r="S12" s="25" t="str">
        <f>IF(T12="","",IF(T12&gt;V12,"○",IF(T12&lt;V12,"×","△")))</f>
        <v/>
      </c>
      <c r="T12" s="26" t="str">
        <f>IF(Z11="","",Z11)</f>
        <v/>
      </c>
      <c r="U12" s="26" t="s">
        <v>7</v>
      </c>
      <c r="V12" s="26" t="str">
        <f>IF(X11="","",X11)</f>
        <v/>
      </c>
      <c r="W12" s="173"/>
      <c r="X12" s="174"/>
      <c r="Y12" s="174"/>
      <c r="Z12" s="175"/>
      <c r="AA12" s="185" t="str">
        <f t="shared" ref="AA12" si="2">IF(H12="","",COUNTIF(C12:Z12,"○"))</f>
        <v/>
      </c>
      <c r="AB12" s="186"/>
      <c r="AC12" s="182" t="str">
        <f t="shared" ref="AC12" si="3">IF(H12="","",COUNTIF(C12:Z12,"×"))</f>
        <v/>
      </c>
      <c r="AD12" s="186"/>
      <c r="AE12" s="182" t="str">
        <f t="shared" ref="AE12" si="4">IF(H12="","",COUNTIF(C12:Z12,"△"))</f>
        <v/>
      </c>
      <c r="AF12" s="186"/>
      <c r="AG12" s="182" t="str">
        <f t="shared" ref="AG12" si="5">IF(H12="","",AA12*3+AE12)</f>
        <v/>
      </c>
      <c r="AH12" s="183"/>
      <c r="AI12" s="184"/>
      <c r="AJ12" s="183"/>
      <c r="AK12" s="119" t="str">
        <f>IF(D12="","",(D12+L12+P12+H12+T12)-(F12+N12+R12+J12+V12))</f>
        <v/>
      </c>
      <c r="AL12" s="120"/>
      <c r="AM12" s="120" t="str">
        <f>IF(D12="","",SUM(L12,P12,H12,T12,D12))</f>
        <v/>
      </c>
      <c r="AN12" s="120"/>
      <c r="AO12" s="121" t="str">
        <f>IF(D12="","",SUM(N12,F12,R12,J12,,V12))</f>
        <v/>
      </c>
      <c r="AP12" s="121"/>
    </row>
    <row r="13" spans="2:42" x14ac:dyDescent="0.15">
      <c r="AK13" s="120">
        <f>SUM(AK7:AL12)</f>
        <v>0</v>
      </c>
      <c r="AL13" s="120"/>
      <c r="AM13" s="120">
        <f>SUM(AM7:AN12)</f>
        <v>178</v>
      </c>
      <c r="AN13" s="120"/>
      <c r="AO13" s="121">
        <f>SUM(AO7:AP12)</f>
        <v>178</v>
      </c>
      <c r="AP13" s="121"/>
    </row>
    <row r="14" spans="2:42" ht="27.75" customHeight="1" thickBot="1" x14ac:dyDescent="0.2">
      <c r="B14" s="80" t="s">
        <v>11</v>
      </c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</row>
    <row r="15" spans="2:42" ht="20.85" customHeight="1" thickBot="1" x14ac:dyDescent="0.2">
      <c r="B15" s="32"/>
      <c r="C15" s="113" t="str">
        <f>IF(B16="","",B16)</f>
        <v>⑥ヌーとバー</v>
      </c>
      <c r="D15" s="114"/>
      <c r="E15" s="114"/>
      <c r="F15" s="115"/>
      <c r="G15" s="116" t="str">
        <f>IF(B17="","",B17)</f>
        <v>⑦ＫＭＨＢＣ</v>
      </c>
      <c r="H15" s="114"/>
      <c r="I15" s="114"/>
      <c r="J15" s="115"/>
      <c r="K15" s="116" t="str">
        <f>IF(B18="","",B18)</f>
        <v>⑧ＩＭＣＫ</v>
      </c>
      <c r="L15" s="114"/>
      <c r="M15" s="114"/>
      <c r="N15" s="115"/>
      <c r="O15" s="116" t="str">
        <f>IF(B19="","",B19)</f>
        <v>⑨拝島ブルーウッド</v>
      </c>
      <c r="P15" s="114"/>
      <c r="Q15" s="114"/>
      <c r="R15" s="115"/>
      <c r="S15" s="116" t="str">
        <f>IF(B20="","",B20)</f>
        <v>⑩αーＥＡＳＴ</v>
      </c>
      <c r="T15" s="114"/>
      <c r="U15" s="114"/>
      <c r="V15" s="115"/>
      <c r="W15" s="165" t="str">
        <f>IF(B21="","",B21)</f>
        <v>****</v>
      </c>
      <c r="X15" s="166"/>
      <c r="Y15" s="166"/>
      <c r="Z15" s="167"/>
      <c r="AA15" s="118" t="s">
        <v>0</v>
      </c>
      <c r="AB15" s="115"/>
      <c r="AC15" s="116" t="s">
        <v>1</v>
      </c>
      <c r="AD15" s="115"/>
      <c r="AE15" s="116" t="s">
        <v>2</v>
      </c>
      <c r="AF15" s="115"/>
      <c r="AG15" s="116" t="s">
        <v>3</v>
      </c>
      <c r="AH15" s="117"/>
      <c r="AI15" s="114" t="s">
        <v>4</v>
      </c>
      <c r="AJ15" s="117"/>
      <c r="AK15" s="119" t="s">
        <v>5</v>
      </c>
      <c r="AL15" s="120"/>
      <c r="AM15" s="120" t="s">
        <v>6</v>
      </c>
      <c r="AN15" s="120"/>
      <c r="AO15" s="121" t="s">
        <v>9</v>
      </c>
      <c r="AP15" s="121"/>
    </row>
    <row r="16" spans="2:42" ht="20.85" customHeight="1" x14ac:dyDescent="0.15">
      <c r="B16" s="56" t="s">
        <v>79</v>
      </c>
      <c r="C16" s="157"/>
      <c r="D16" s="158"/>
      <c r="E16" s="158"/>
      <c r="F16" s="159"/>
      <c r="G16" s="81" t="str">
        <f>IF(H16="","",IF(H16&gt;J16,"○",IF(H16&lt;J16,"×","△")))</f>
        <v>○</v>
      </c>
      <c r="H16" s="82">
        <v>11</v>
      </c>
      <c r="I16" s="83" t="s">
        <v>7</v>
      </c>
      <c r="J16" s="84">
        <v>10</v>
      </c>
      <c r="K16" s="81" t="str">
        <f>IF(L16="","",IF(L16&gt;N16,"○",IF(L16&lt;N16,"×","△")))</f>
        <v>○</v>
      </c>
      <c r="L16" s="82">
        <v>11</v>
      </c>
      <c r="M16" s="83" t="s">
        <v>7</v>
      </c>
      <c r="N16" s="84">
        <v>5</v>
      </c>
      <c r="O16" s="98" t="str">
        <f>IF(P16="","",IF(P16&gt;R16,"○",IF(P16&lt;R16,"×","△")))</f>
        <v>△</v>
      </c>
      <c r="P16" s="99">
        <v>8</v>
      </c>
      <c r="Q16" s="99" t="s">
        <v>7</v>
      </c>
      <c r="R16" s="105">
        <v>8</v>
      </c>
      <c r="S16" s="81" t="str">
        <f>IF(T16="","",IF(T16&gt;V16,"○",IF(T16&lt;V16,"×","△")))</f>
        <v>×</v>
      </c>
      <c r="T16" s="82">
        <v>7</v>
      </c>
      <c r="U16" s="83" t="s">
        <v>7</v>
      </c>
      <c r="V16" s="82">
        <v>8</v>
      </c>
      <c r="W16" s="85" t="str">
        <f>IF(X16="","",IF(X16&gt;Z16,"○",IF(X16&lt;Z16,"×","△")))</f>
        <v/>
      </c>
      <c r="X16" s="86"/>
      <c r="Y16" s="86" t="s">
        <v>7</v>
      </c>
      <c r="Z16" s="87"/>
      <c r="AA16" s="160">
        <f>IF(H16="","",COUNTIF(C16:Z16,"○"))</f>
        <v>2</v>
      </c>
      <c r="AB16" s="161"/>
      <c r="AC16" s="162">
        <f>IF(H16="","",COUNTIF(C16:Z16,"×"))</f>
        <v>1</v>
      </c>
      <c r="AD16" s="161"/>
      <c r="AE16" s="162">
        <f>IF(H16="","",COUNTIF(C16:Z16,"△"))</f>
        <v>1</v>
      </c>
      <c r="AF16" s="161"/>
      <c r="AG16" s="162">
        <f>IF(H16="","",AA16*3+AE16)</f>
        <v>7</v>
      </c>
      <c r="AH16" s="177"/>
      <c r="AI16" s="178">
        <v>3</v>
      </c>
      <c r="AJ16" s="179"/>
      <c r="AK16" s="187">
        <f>AM16-AO16</f>
        <v>6</v>
      </c>
      <c r="AL16" s="188"/>
      <c r="AM16" s="120">
        <f>IF(H16="","",SUM(H16,L16,P16,X16,,T16))</f>
        <v>37</v>
      </c>
      <c r="AN16" s="120"/>
      <c r="AO16" s="121">
        <f>IF(J16="","",SUM(J16,N16,R16,Z16,,V16))</f>
        <v>31</v>
      </c>
      <c r="AP16" s="121"/>
    </row>
    <row r="17" spans="2:42" ht="20.85" customHeight="1" x14ac:dyDescent="0.15">
      <c r="B17" s="46" t="s">
        <v>84</v>
      </c>
      <c r="C17" s="88" t="str">
        <f>IF(D17="","",IF(D17&gt;F17,"○",IF(D17&lt;F17,"×","△")))</f>
        <v>×</v>
      </c>
      <c r="D17" s="89">
        <f>IF(J16="","",J16)</f>
        <v>10</v>
      </c>
      <c r="E17" s="89" t="s">
        <v>7</v>
      </c>
      <c r="F17" s="90">
        <f>IF(H16="","",H16)</f>
        <v>11</v>
      </c>
      <c r="G17" s="168"/>
      <c r="H17" s="169"/>
      <c r="I17" s="169"/>
      <c r="J17" s="170"/>
      <c r="K17" s="91" t="str">
        <f>IF(L17="","",IF(L17&gt;N17,"○",IF(L17&lt;N17,"×","△")))</f>
        <v>○</v>
      </c>
      <c r="L17" s="92">
        <v>10</v>
      </c>
      <c r="M17" s="89" t="s">
        <v>7</v>
      </c>
      <c r="N17" s="93">
        <v>8</v>
      </c>
      <c r="O17" s="91" t="str">
        <f>IF(P17="","",IF(P17&gt;R17,"○",IF(P17&lt;R17,"×","△")))</f>
        <v>×</v>
      </c>
      <c r="P17" s="92">
        <v>6</v>
      </c>
      <c r="Q17" s="89" t="s">
        <v>7</v>
      </c>
      <c r="R17" s="93">
        <v>7</v>
      </c>
      <c r="S17" s="91" t="str">
        <f>IF(T17="","",IF(T17&gt;V17,"○",IF(T17&lt;V17,"×","△")))</f>
        <v>○</v>
      </c>
      <c r="T17" s="92">
        <v>10</v>
      </c>
      <c r="U17" s="89" t="s">
        <v>7</v>
      </c>
      <c r="V17" s="92">
        <v>8</v>
      </c>
      <c r="W17" s="94" t="str">
        <f>IF(X17="","",IF(X17&gt;Z17,"○",IF(X17&lt;Z17,"×","△")))</f>
        <v/>
      </c>
      <c r="X17" s="95"/>
      <c r="Y17" s="95" t="s">
        <v>7</v>
      </c>
      <c r="Z17" s="96"/>
      <c r="AA17" s="171">
        <f>IF(D17="","",COUNTIF(C17:Z17,"○"))</f>
        <v>2</v>
      </c>
      <c r="AB17" s="172"/>
      <c r="AC17" s="176">
        <f>IF(D17="","",COUNTIF(C17:Z17,"×"))</f>
        <v>2</v>
      </c>
      <c r="AD17" s="172"/>
      <c r="AE17" s="176">
        <f>IF(D17="","",COUNTIF(C17:Z17,"△"))</f>
        <v>0</v>
      </c>
      <c r="AF17" s="172"/>
      <c r="AG17" s="176">
        <f>IF(D17="","",AA17*3+AE17)</f>
        <v>6</v>
      </c>
      <c r="AH17" s="180"/>
      <c r="AI17" s="181">
        <v>4</v>
      </c>
      <c r="AJ17" s="164"/>
      <c r="AK17" s="119">
        <f t="shared" ref="AK17:AK20" si="6">AM17-AO17</f>
        <v>2</v>
      </c>
      <c r="AL17" s="120"/>
      <c r="AM17" s="120">
        <f>IF(D17="","",SUM(L17,P17,X17,T17,D17))</f>
        <v>36</v>
      </c>
      <c r="AN17" s="120"/>
      <c r="AO17" s="121">
        <f>IF(D17="","",SUM(N17,F17,R17,Z17,,V17))</f>
        <v>34</v>
      </c>
      <c r="AP17" s="121"/>
    </row>
    <row r="18" spans="2:42" ht="20.85" customHeight="1" x14ac:dyDescent="0.15">
      <c r="B18" s="46" t="s">
        <v>85</v>
      </c>
      <c r="C18" s="88" t="str">
        <f>IF(D18="","",IF(D18&gt;F18,"○",IF(D18&lt;F18,"×","△")))</f>
        <v>×</v>
      </c>
      <c r="D18" s="89">
        <f>IF(N16="","",N16)</f>
        <v>5</v>
      </c>
      <c r="E18" s="89" t="s">
        <v>7</v>
      </c>
      <c r="F18" s="90">
        <f>IF(L16="","",L16)</f>
        <v>11</v>
      </c>
      <c r="G18" s="91" t="str">
        <f>IF(H18="","",IF(H18&gt;J18,"○",IF(H18&lt;J18,"×","△")))</f>
        <v>×</v>
      </c>
      <c r="H18" s="89">
        <f>IF(N17="","",N17)</f>
        <v>8</v>
      </c>
      <c r="I18" s="89" t="s">
        <v>7</v>
      </c>
      <c r="J18" s="90">
        <f>IF(L17="","",L17)</f>
        <v>10</v>
      </c>
      <c r="K18" s="168"/>
      <c r="L18" s="169"/>
      <c r="M18" s="169"/>
      <c r="N18" s="170"/>
      <c r="O18" s="91" t="str">
        <f>IF(P18="","",IF(P18&gt;R18,"○",IF(P18&lt;R18,"×","△")))</f>
        <v>×</v>
      </c>
      <c r="P18" s="92">
        <v>4</v>
      </c>
      <c r="Q18" s="89" t="s">
        <v>7</v>
      </c>
      <c r="R18" s="93">
        <v>15</v>
      </c>
      <c r="S18" s="91" t="str">
        <f>IF(T18="","",IF(T18&gt;V18,"○",IF(T18&lt;V18,"×","△")))</f>
        <v>×</v>
      </c>
      <c r="T18" s="92">
        <v>5</v>
      </c>
      <c r="U18" s="89" t="s">
        <v>7</v>
      </c>
      <c r="V18" s="92">
        <v>8</v>
      </c>
      <c r="W18" s="94" t="str">
        <f>IF(X18="","",IF(X18&gt;Z18,"○",IF(X18&lt;Z18,"×","△")))</f>
        <v/>
      </c>
      <c r="X18" s="95"/>
      <c r="Y18" s="95" t="s">
        <v>7</v>
      </c>
      <c r="Z18" s="96"/>
      <c r="AA18" s="171">
        <f>IF(P18="","",COUNTIF(C18:Z18,"○"))</f>
        <v>0</v>
      </c>
      <c r="AB18" s="172"/>
      <c r="AC18" s="176">
        <f>IF(P18="","",COUNTIF(C18:Z18,"×"))</f>
        <v>4</v>
      </c>
      <c r="AD18" s="172"/>
      <c r="AE18" s="176">
        <f>IF(P18="","",COUNTIF(C18:Z18,"△"))</f>
        <v>0</v>
      </c>
      <c r="AF18" s="172"/>
      <c r="AG18" s="176">
        <f>IF(P18="","",AA18*3+AE18)</f>
        <v>0</v>
      </c>
      <c r="AH18" s="180"/>
      <c r="AI18" s="163">
        <v>5</v>
      </c>
      <c r="AJ18" s="164"/>
      <c r="AK18" s="119">
        <f t="shared" si="6"/>
        <v>-22</v>
      </c>
      <c r="AL18" s="120"/>
      <c r="AM18" s="120">
        <f>IF(P18="","",SUM(H18,P18,X18,T18,D18))</f>
        <v>22</v>
      </c>
      <c r="AN18" s="120"/>
      <c r="AO18" s="121">
        <f>IF(P18="","",SUM(J18,F18,R18,Z18,,V18))</f>
        <v>44</v>
      </c>
      <c r="AP18" s="121"/>
    </row>
    <row r="19" spans="2:42" ht="20.85" customHeight="1" x14ac:dyDescent="0.15">
      <c r="B19" s="55" t="s">
        <v>55</v>
      </c>
      <c r="C19" s="103" t="str">
        <f>IF(D19="","",IF(D19&gt;F19,"○",IF(D19&lt;F19,"×","△")))</f>
        <v>△</v>
      </c>
      <c r="D19" s="104">
        <f>IF(R16="","",R16)</f>
        <v>8</v>
      </c>
      <c r="E19" s="104" t="s">
        <v>7</v>
      </c>
      <c r="F19" s="106">
        <f>IF(P16="","",P16)</f>
        <v>8</v>
      </c>
      <c r="G19" s="91" t="str">
        <f>IF(H19="","",IF(H19&gt;J19,"○",IF(H19&lt;J19,"×","△")))</f>
        <v>○</v>
      </c>
      <c r="H19" s="89">
        <f>IF(R17="","",R17)</f>
        <v>7</v>
      </c>
      <c r="I19" s="89" t="s">
        <v>7</v>
      </c>
      <c r="J19" s="90">
        <f>IF(P17="","",P17)</f>
        <v>6</v>
      </c>
      <c r="K19" s="91" t="str">
        <f t="shared" ref="K19:K20" si="7">IF(L19="","",IF(L19&gt;N19,"○",IF(L19&lt;N19,"×","△")))</f>
        <v>○</v>
      </c>
      <c r="L19" s="89">
        <f>IF(R18="","",R18)</f>
        <v>15</v>
      </c>
      <c r="M19" s="89" t="s">
        <v>7</v>
      </c>
      <c r="N19" s="90">
        <f>IF(P18="","",P18)</f>
        <v>4</v>
      </c>
      <c r="O19" s="168"/>
      <c r="P19" s="169"/>
      <c r="Q19" s="169"/>
      <c r="R19" s="170"/>
      <c r="S19" s="91" t="str">
        <f>IF(T19="","",IF(T19&gt;V19,"○",IF(T19&lt;V19,"×","△")))</f>
        <v>×</v>
      </c>
      <c r="T19" s="92">
        <v>9</v>
      </c>
      <c r="U19" s="89" t="s">
        <v>7</v>
      </c>
      <c r="V19" s="92">
        <v>10</v>
      </c>
      <c r="W19" s="94" t="str">
        <f>IF(X19="","",IF(X19&gt;Z19,"○",IF(X19&lt;Z19,"×","△")))</f>
        <v/>
      </c>
      <c r="X19" s="95"/>
      <c r="Y19" s="95" t="s">
        <v>7</v>
      </c>
      <c r="Z19" s="96"/>
      <c r="AA19" s="171">
        <f>IF(L19="","",COUNTIF(C19:Z19,"○"))</f>
        <v>2</v>
      </c>
      <c r="AB19" s="172"/>
      <c r="AC19" s="176">
        <f>IF(L19="","",COUNTIF(C19:Z19,"×"))</f>
        <v>1</v>
      </c>
      <c r="AD19" s="172"/>
      <c r="AE19" s="176">
        <f>IF(L19="","",COUNTIF(C19:Z19,"△"))</f>
        <v>1</v>
      </c>
      <c r="AF19" s="172"/>
      <c r="AG19" s="176">
        <f>IF(L19="","",AA19*3+AE19)</f>
        <v>7</v>
      </c>
      <c r="AH19" s="180"/>
      <c r="AI19" s="181">
        <v>2</v>
      </c>
      <c r="AJ19" s="164"/>
      <c r="AK19" s="187">
        <f t="shared" si="6"/>
        <v>11</v>
      </c>
      <c r="AL19" s="188"/>
      <c r="AM19" s="120">
        <f>IF(L19="","",SUM(L19,H19,X19,T19,D19))</f>
        <v>39</v>
      </c>
      <c r="AN19" s="120"/>
      <c r="AO19" s="121">
        <f>IF(L19="","",SUM(N19,F19,J19,Z19,,V19))</f>
        <v>28</v>
      </c>
      <c r="AP19" s="121"/>
    </row>
    <row r="20" spans="2:42" ht="20.85" customHeight="1" x14ac:dyDescent="0.15">
      <c r="B20" s="46" t="s">
        <v>76</v>
      </c>
      <c r="C20" s="88" t="str">
        <f>IF(D20="","",IF(D20&gt;F20,"○",IF(D20&lt;F20,"×","△")))</f>
        <v>○</v>
      </c>
      <c r="D20" s="89">
        <f>IF(V16="","",V16)</f>
        <v>8</v>
      </c>
      <c r="E20" s="83" t="s">
        <v>7</v>
      </c>
      <c r="F20" s="97">
        <f>IF(T16="","",T16)</f>
        <v>7</v>
      </c>
      <c r="G20" s="81" t="str">
        <f>IF(H20="","",IF(H20&gt;J20,"○",IF(H20&lt;J20,"×","△")))</f>
        <v>×</v>
      </c>
      <c r="H20" s="83">
        <f>IF(V17="","",V17)</f>
        <v>8</v>
      </c>
      <c r="I20" s="89" t="s">
        <v>7</v>
      </c>
      <c r="J20" s="90">
        <f>IF(T17="","",T17)</f>
        <v>10</v>
      </c>
      <c r="K20" s="91" t="str">
        <f t="shared" si="7"/>
        <v>○</v>
      </c>
      <c r="L20" s="89">
        <f>IF(V18="","",V18)</f>
        <v>8</v>
      </c>
      <c r="M20" s="89" t="s">
        <v>7</v>
      </c>
      <c r="N20" s="90">
        <f>IF(T18="","",T18)</f>
        <v>5</v>
      </c>
      <c r="O20" s="91" t="str">
        <f>IF(P20="","",IF(P20&gt;R20,"○",IF(P20&lt;R20,"×","△")))</f>
        <v>○</v>
      </c>
      <c r="P20" s="89">
        <f>IF(V19="","",V19)</f>
        <v>10</v>
      </c>
      <c r="Q20" s="89" t="s">
        <v>7</v>
      </c>
      <c r="R20" s="90">
        <f>IF(T19="","",T19)</f>
        <v>9</v>
      </c>
      <c r="S20" s="168"/>
      <c r="T20" s="169"/>
      <c r="U20" s="169"/>
      <c r="V20" s="170"/>
      <c r="W20" s="94" t="str">
        <f>IF(X20="","",IF(X20&gt;Z20,"○",IF(X20&lt;Z20,"×","△")))</f>
        <v/>
      </c>
      <c r="X20" s="95"/>
      <c r="Y20" s="95" t="s">
        <v>7</v>
      </c>
      <c r="Z20" s="96"/>
      <c r="AA20" s="171">
        <f>IF(D20="","",COUNTIF(C20:Z20,"○"))</f>
        <v>3</v>
      </c>
      <c r="AB20" s="172"/>
      <c r="AC20" s="176">
        <f>IF(D20="","",COUNTIF(C20:Z20,"×"))</f>
        <v>1</v>
      </c>
      <c r="AD20" s="172"/>
      <c r="AE20" s="176">
        <f>IF(D20="","",COUNTIF(C20:Z20,"△"))</f>
        <v>0</v>
      </c>
      <c r="AF20" s="172"/>
      <c r="AG20" s="176">
        <f>IF(D20="","",AA20*3+AE20)</f>
        <v>9</v>
      </c>
      <c r="AH20" s="180"/>
      <c r="AI20" s="181">
        <v>1</v>
      </c>
      <c r="AJ20" s="164"/>
      <c r="AK20" s="119">
        <f t="shared" si="6"/>
        <v>3</v>
      </c>
      <c r="AL20" s="120"/>
      <c r="AM20" s="120">
        <f>IF(D20="","",SUM(L20,P20,X20,H20,D20))</f>
        <v>34</v>
      </c>
      <c r="AN20" s="120"/>
      <c r="AO20" s="121">
        <f>IF(D20="","",SUM(N20,F20,R20,Z20,,J20))</f>
        <v>31</v>
      </c>
      <c r="AP20" s="121"/>
    </row>
    <row r="21" spans="2:42" ht="20.85" customHeight="1" thickBot="1" x14ac:dyDescent="0.2">
      <c r="B21" s="21" t="s">
        <v>14</v>
      </c>
      <c r="C21" s="22" t="str">
        <f>IF(D21="","",IF(D21&gt;F21,"○",IF(D21&lt;F21,"×","△")))</f>
        <v/>
      </c>
      <c r="D21" s="23" t="str">
        <f>IF(Z16="","",Z16)</f>
        <v/>
      </c>
      <c r="E21" s="23" t="s">
        <v>7</v>
      </c>
      <c r="F21" s="24" t="str">
        <f>IF(X16="","",X16)</f>
        <v/>
      </c>
      <c r="G21" s="25" t="str">
        <f>IF(H21="","",IF(H21&gt;J21,"○",IF(H21&lt;J21,"×","△")))</f>
        <v/>
      </c>
      <c r="H21" s="26" t="str">
        <f>IF(Z17="","",Z17)</f>
        <v/>
      </c>
      <c r="I21" s="26" t="s">
        <v>7</v>
      </c>
      <c r="J21" s="27" t="str">
        <f>IF(X17="","",X17)</f>
        <v/>
      </c>
      <c r="K21" s="25" t="str">
        <f>IF(L21="","",IF(L21&gt;N21,"○",IF(L21&lt;N21,"×","△")))</f>
        <v/>
      </c>
      <c r="L21" s="26" t="str">
        <f>IF(Z18="","",Z18)</f>
        <v/>
      </c>
      <c r="M21" s="26" t="s">
        <v>7</v>
      </c>
      <c r="N21" s="27" t="str">
        <f>IF(X18="","",X18)</f>
        <v/>
      </c>
      <c r="O21" s="25" t="str">
        <f>IF(P21="","",IF(P21&gt;R21,"○",IF(P21&lt;R21,"×","△")))</f>
        <v/>
      </c>
      <c r="P21" s="26" t="str">
        <f>IF(Z19="","",Z19)</f>
        <v/>
      </c>
      <c r="Q21" s="26" t="s">
        <v>7</v>
      </c>
      <c r="R21" s="27" t="str">
        <f>IF(X19="","",X19)</f>
        <v/>
      </c>
      <c r="S21" s="25" t="str">
        <f>IF(T21="","",IF(T21&gt;V21,"○",IF(T21&lt;V21,"×","△")))</f>
        <v/>
      </c>
      <c r="T21" s="26" t="str">
        <f>IF(Z20="","",Z20)</f>
        <v/>
      </c>
      <c r="U21" s="26" t="s">
        <v>7</v>
      </c>
      <c r="V21" s="26" t="str">
        <f>IF(X20="","",X20)</f>
        <v/>
      </c>
      <c r="W21" s="173"/>
      <c r="X21" s="174"/>
      <c r="Y21" s="174"/>
      <c r="Z21" s="175"/>
      <c r="AA21" s="185" t="str">
        <f t="shared" ref="AA21" si="8">IF(H21="","",COUNTIF(C21:Z21,"○"))</f>
        <v/>
      </c>
      <c r="AB21" s="186"/>
      <c r="AC21" s="182" t="str">
        <f t="shared" ref="AC21" si="9">IF(H21="","",COUNTIF(C21:Z21,"×"))</f>
        <v/>
      </c>
      <c r="AD21" s="186"/>
      <c r="AE21" s="182" t="str">
        <f t="shared" ref="AE21" si="10">IF(H21="","",COUNTIF(C21:Z21,"△"))</f>
        <v/>
      </c>
      <c r="AF21" s="186"/>
      <c r="AG21" s="182" t="str">
        <f t="shared" ref="AG21" si="11">IF(H21="","",AA21*3+AE21)</f>
        <v/>
      </c>
      <c r="AH21" s="183"/>
      <c r="AI21" s="184"/>
      <c r="AJ21" s="183"/>
      <c r="AK21" s="119"/>
      <c r="AL21" s="120"/>
      <c r="AM21" s="120" t="str">
        <f>IF(D21="","",SUM(L21,P21,H21,T21,D21))</f>
        <v/>
      </c>
      <c r="AN21" s="120"/>
      <c r="AO21" s="121" t="str">
        <f>IF(D21="","",SUM(N21,F21,R21,J21,,V21))</f>
        <v/>
      </c>
      <c r="AP21" s="121"/>
    </row>
    <row r="22" spans="2:42" x14ac:dyDescent="0.15">
      <c r="AK22" s="120">
        <f>SUM(AK16:AL21)</f>
        <v>0</v>
      </c>
      <c r="AL22" s="120"/>
      <c r="AM22" s="120">
        <f>SUM(AM16:AN21)</f>
        <v>168</v>
      </c>
      <c r="AN22" s="120"/>
      <c r="AO22" s="121">
        <f>SUM(AO16:AP21)</f>
        <v>168</v>
      </c>
      <c r="AP22" s="121"/>
    </row>
    <row r="23" spans="2:42" ht="27.75" customHeight="1" thickBot="1" x14ac:dyDescent="0.2">
      <c r="B23" s="80" t="s">
        <v>12</v>
      </c>
      <c r="D23" s="154" t="s">
        <v>95</v>
      </c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5"/>
      <c r="T23" s="155"/>
      <c r="U23" s="155"/>
      <c r="V23" s="155"/>
      <c r="W23" s="155"/>
      <c r="X23" s="155"/>
      <c r="Y23" s="155"/>
      <c r="Z23" s="155"/>
    </row>
    <row r="24" spans="2:42" ht="20.85" customHeight="1" thickBot="1" x14ac:dyDescent="0.2">
      <c r="B24" s="32"/>
      <c r="C24" s="113" t="str">
        <f>IF(B25="","",B25)</f>
        <v>⑪チキチーズ</v>
      </c>
      <c r="D24" s="114"/>
      <c r="E24" s="114"/>
      <c r="F24" s="115"/>
      <c r="G24" s="116" t="str">
        <f>IF(B26="","",B26)</f>
        <v>⑫ＫＯＢＡＹＡＳＨＩ</v>
      </c>
      <c r="H24" s="114"/>
      <c r="I24" s="114"/>
      <c r="J24" s="115"/>
      <c r="K24" s="116" t="str">
        <f>IF(B27="","",B27)</f>
        <v>⑬ＨＣ足軽</v>
      </c>
      <c r="L24" s="114"/>
      <c r="M24" s="114"/>
      <c r="N24" s="115"/>
      <c r="O24" s="116" t="str">
        <f>IF(B28="","",B28)</f>
        <v>⑭はらん衆</v>
      </c>
      <c r="P24" s="114"/>
      <c r="Q24" s="114"/>
      <c r="R24" s="115"/>
      <c r="S24" s="116" t="str">
        <f>IF(B29="","",B29)</f>
        <v>⑮Ｓokuseki</v>
      </c>
      <c r="T24" s="114"/>
      <c r="U24" s="114"/>
      <c r="V24" s="115"/>
      <c r="W24" s="165" t="str">
        <f>IF(B30="","",B30)</f>
        <v/>
      </c>
      <c r="X24" s="166"/>
      <c r="Y24" s="166"/>
      <c r="Z24" s="167"/>
      <c r="AA24" s="118" t="s">
        <v>0</v>
      </c>
      <c r="AB24" s="115"/>
      <c r="AC24" s="116" t="s">
        <v>1</v>
      </c>
      <c r="AD24" s="115"/>
      <c r="AE24" s="116" t="s">
        <v>2</v>
      </c>
      <c r="AF24" s="115"/>
      <c r="AG24" s="116" t="s">
        <v>3</v>
      </c>
      <c r="AH24" s="117"/>
      <c r="AI24" s="114" t="s">
        <v>4</v>
      </c>
      <c r="AJ24" s="117"/>
      <c r="AK24" s="119" t="s">
        <v>5</v>
      </c>
      <c r="AL24" s="120"/>
      <c r="AM24" s="120" t="s">
        <v>6</v>
      </c>
      <c r="AN24" s="120"/>
      <c r="AO24" s="121" t="s">
        <v>9</v>
      </c>
      <c r="AP24" s="121"/>
    </row>
    <row r="25" spans="2:42" ht="20.85" customHeight="1" x14ac:dyDescent="0.15">
      <c r="B25" s="57" t="s">
        <v>78</v>
      </c>
      <c r="C25" s="157"/>
      <c r="D25" s="158"/>
      <c r="E25" s="158"/>
      <c r="F25" s="159"/>
      <c r="G25" s="81" t="str">
        <f>IF(H25="","",IF(H25&gt;J25,"○",IF(H25&lt;J25,"×","△")))</f>
        <v>×</v>
      </c>
      <c r="H25" s="82">
        <v>8</v>
      </c>
      <c r="I25" s="83" t="s">
        <v>7</v>
      </c>
      <c r="J25" s="84">
        <v>12</v>
      </c>
      <c r="K25" s="81" t="str">
        <f>IF(L25="","",IF(L25&gt;N25,"○",IF(L25&lt;N25,"×","△")))</f>
        <v>○</v>
      </c>
      <c r="L25" s="82">
        <v>12</v>
      </c>
      <c r="M25" s="83" t="s">
        <v>7</v>
      </c>
      <c r="N25" s="84">
        <v>0</v>
      </c>
      <c r="O25" s="81" t="str">
        <f>IF(P25="","",IF(P25&gt;R25,"○",IF(P25&lt;R25,"×","△")))</f>
        <v>×</v>
      </c>
      <c r="P25" s="82">
        <v>7</v>
      </c>
      <c r="Q25" s="83" t="s">
        <v>7</v>
      </c>
      <c r="R25" s="84">
        <v>10</v>
      </c>
      <c r="S25" s="98" t="str">
        <f>IF(T25="","",IF(T25&gt;V25,"○",IF(T25&lt;V25,"×","△")))</f>
        <v>○</v>
      </c>
      <c r="T25" s="99">
        <v>11</v>
      </c>
      <c r="U25" s="99" t="s">
        <v>7</v>
      </c>
      <c r="V25" s="99">
        <v>10</v>
      </c>
      <c r="W25" s="85" t="str">
        <f>IF(X25="","",IF(X25&gt;Z25,"○",IF(X25&lt;Z25,"×","△")))</f>
        <v/>
      </c>
      <c r="X25" s="86"/>
      <c r="Y25" s="86" t="s">
        <v>7</v>
      </c>
      <c r="Z25" s="87"/>
      <c r="AA25" s="160">
        <f>IF(H25="","",COUNTIF(C25:Z25,"○"))</f>
        <v>2</v>
      </c>
      <c r="AB25" s="161"/>
      <c r="AC25" s="162">
        <f>IF(H25="","",COUNTIF(C25:Z25,"×"))</f>
        <v>2</v>
      </c>
      <c r="AD25" s="161"/>
      <c r="AE25" s="162">
        <f>IF(H25="","",COUNTIF(C25:Z25,"△"))</f>
        <v>0</v>
      </c>
      <c r="AF25" s="161"/>
      <c r="AG25" s="162">
        <f>IF(H25="","",AA25*3+AE25)</f>
        <v>6</v>
      </c>
      <c r="AH25" s="177"/>
      <c r="AI25" s="178">
        <v>3</v>
      </c>
      <c r="AJ25" s="179"/>
      <c r="AK25" s="119">
        <f>AM25-AO25</f>
        <v>6</v>
      </c>
      <c r="AL25" s="120"/>
      <c r="AM25" s="120">
        <f>IF(H25="","",SUM(H25,L25,P25,X25,,T25))</f>
        <v>38</v>
      </c>
      <c r="AN25" s="120"/>
      <c r="AO25" s="121">
        <f>IF(J25="","",SUM(J25,N25,R25,Z25,,V25))</f>
        <v>32</v>
      </c>
      <c r="AP25" s="121"/>
    </row>
    <row r="26" spans="2:42" ht="20.85" customHeight="1" x14ac:dyDescent="0.15">
      <c r="B26" s="59" t="s">
        <v>72</v>
      </c>
      <c r="C26" s="88" t="str">
        <f>IF(D26="","",IF(D26&gt;F26,"○",IF(D26&lt;F26,"×","△")))</f>
        <v>○</v>
      </c>
      <c r="D26" s="89">
        <f>IF(J25="","",J25)</f>
        <v>12</v>
      </c>
      <c r="E26" s="89" t="s">
        <v>7</v>
      </c>
      <c r="F26" s="90">
        <f>IF(H25="","",H25)</f>
        <v>8</v>
      </c>
      <c r="G26" s="168"/>
      <c r="H26" s="169"/>
      <c r="I26" s="169"/>
      <c r="J26" s="170"/>
      <c r="K26" s="91" t="str">
        <f>IF(L26="","",IF(L26&gt;N26,"○",IF(L26&lt;N26,"×","△")))</f>
        <v>○</v>
      </c>
      <c r="L26" s="92">
        <v>12</v>
      </c>
      <c r="M26" s="89" t="s">
        <v>7</v>
      </c>
      <c r="N26" s="93">
        <v>0</v>
      </c>
      <c r="O26" s="100" t="str">
        <f>IF(P26="","",IF(P26&gt;R26,"○",IF(P26&lt;R26,"×","△")))</f>
        <v>○</v>
      </c>
      <c r="P26" s="101">
        <v>10</v>
      </c>
      <c r="Q26" s="101" t="s">
        <v>7</v>
      </c>
      <c r="R26" s="102">
        <v>5</v>
      </c>
      <c r="S26" s="91" t="str">
        <f>IF(T26="","",IF(T26&gt;V26,"○",IF(T26&lt;V26,"×","△")))</f>
        <v>×</v>
      </c>
      <c r="T26" s="92">
        <v>2</v>
      </c>
      <c r="U26" s="89" t="s">
        <v>7</v>
      </c>
      <c r="V26" s="92">
        <v>13</v>
      </c>
      <c r="W26" s="94" t="str">
        <f>IF(X26="","",IF(X26&gt;Z26,"○",IF(X26&lt;Z26,"×","△")))</f>
        <v/>
      </c>
      <c r="X26" s="95"/>
      <c r="Y26" s="95" t="s">
        <v>7</v>
      </c>
      <c r="Z26" s="96"/>
      <c r="AA26" s="171">
        <f>IF(D26="","",COUNTIF(C26:Z26,"○"))</f>
        <v>3</v>
      </c>
      <c r="AB26" s="172"/>
      <c r="AC26" s="176">
        <f>IF(D26="","",COUNTIF(C26:Z26,"×"))</f>
        <v>1</v>
      </c>
      <c r="AD26" s="172"/>
      <c r="AE26" s="176">
        <f>IF(D26="","",COUNTIF(C26:Z26,"△"))</f>
        <v>0</v>
      </c>
      <c r="AF26" s="172"/>
      <c r="AG26" s="176">
        <f>IF(D26="","",AA26*3+AE26)</f>
        <v>9</v>
      </c>
      <c r="AH26" s="180"/>
      <c r="AI26" s="181">
        <v>1</v>
      </c>
      <c r="AJ26" s="164"/>
      <c r="AK26" s="119">
        <f t="shared" ref="AK26:AK30" si="12">AM26-AO26</f>
        <v>10</v>
      </c>
      <c r="AL26" s="120"/>
      <c r="AM26" s="120">
        <f>IF(D26="","",SUM(L26,P26,X26,T26,D26))</f>
        <v>36</v>
      </c>
      <c r="AN26" s="120"/>
      <c r="AO26" s="121">
        <f>IF(D26="","",SUM(N26,F26,R26,Z26,,V26))</f>
        <v>26</v>
      </c>
      <c r="AP26" s="121"/>
    </row>
    <row r="27" spans="2:42" ht="20.85" customHeight="1" x14ac:dyDescent="0.15">
      <c r="B27" s="34" t="s">
        <v>56</v>
      </c>
      <c r="C27" s="88" t="str">
        <f>IF(D27="","",IF(D27&gt;F27,"○",IF(D27&lt;F27,"×","△")))</f>
        <v>×</v>
      </c>
      <c r="D27" s="89">
        <f>IF(N25="","",N25)</f>
        <v>0</v>
      </c>
      <c r="E27" s="89" t="s">
        <v>7</v>
      </c>
      <c r="F27" s="90">
        <f>IF(L25="","",L25)</f>
        <v>12</v>
      </c>
      <c r="G27" s="91" t="str">
        <f>IF(H27="","",IF(H27&gt;J27,"○",IF(H27&lt;J27,"×","△")))</f>
        <v>×</v>
      </c>
      <c r="H27" s="89">
        <f>IF(N26="","",N26)</f>
        <v>0</v>
      </c>
      <c r="I27" s="89" t="s">
        <v>7</v>
      </c>
      <c r="J27" s="90">
        <f>IF(L26="","",L26)</f>
        <v>12</v>
      </c>
      <c r="K27" s="168"/>
      <c r="L27" s="169"/>
      <c r="M27" s="169"/>
      <c r="N27" s="170"/>
      <c r="O27" s="91" t="str">
        <f>IF(P27="","",IF(P27&gt;R27,"○",IF(P27&lt;R27,"×","△")))</f>
        <v>×</v>
      </c>
      <c r="P27" s="92">
        <v>0</v>
      </c>
      <c r="Q27" s="89" t="s">
        <v>7</v>
      </c>
      <c r="R27" s="93">
        <v>12</v>
      </c>
      <c r="S27" s="91" t="str">
        <f>IF(T27="","",IF(T27&gt;V27,"○",IF(T27&lt;V27,"×","△")))</f>
        <v>×</v>
      </c>
      <c r="T27" s="92">
        <v>0</v>
      </c>
      <c r="U27" s="89" t="s">
        <v>7</v>
      </c>
      <c r="V27" s="92">
        <v>12</v>
      </c>
      <c r="W27" s="94" t="str">
        <f>IF(X27="","",IF(X27&gt;Z27,"○",IF(X27&lt;Z27,"×","△")))</f>
        <v/>
      </c>
      <c r="X27" s="95"/>
      <c r="Y27" s="95" t="s">
        <v>7</v>
      </c>
      <c r="Z27" s="96"/>
      <c r="AA27" s="171">
        <f>IF(P27="","",COUNTIF(C27:Z27,"○"))</f>
        <v>0</v>
      </c>
      <c r="AB27" s="172"/>
      <c r="AC27" s="176">
        <f>IF(P27="","",COUNTIF(C27:Z27,"×"))</f>
        <v>4</v>
      </c>
      <c r="AD27" s="172"/>
      <c r="AE27" s="176">
        <f>IF(P27="","",COUNTIF(C27:Z27,"△"))</f>
        <v>0</v>
      </c>
      <c r="AF27" s="172"/>
      <c r="AG27" s="176">
        <f>IF(P27="","",AA27*3+AE27)</f>
        <v>0</v>
      </c>
      <c r="AH27" s="180"/>
      <c r="AI27" s="163">
        <v>5</v>
      </c>
      <c r="AJ27" s="164"/>
      <c r="AK27" s="119">
        <f t="shared" si="12"/>
        <v>-48</v>
      </c>
      <c r="AL27" s="120"/>
      <c r="AM27" s="120">
        <f>IF(P27="","",SUM(H27,P27,X27,T27,D27))</f>
        <v>0</v>
      </c>
      <c r="AN27" s="120"/>
      <c r="AO27" s="121">
        <f>IF(P27="","",SUM(J27,F27,R27,Z27,,V27))</f>
        <v>48</v>
      </c>
      <c r="AP27" s="121"/>
    </row>
    <row r="28" spans="2:42" ht="20.85" customHeight="1" x14ac:dyDescent="0.15">
      <c r="B28" s="59" t="s">
        <v>57</v>
      </c>
      <c r="C28" s="88" t="str">
        <f>IF(D28="","",IF(D28&gt;F28,"○",IF(D28&lt;F28,"×","△")))</f>
        <v>○</v>
      </c>
      <c r="D28" s="89">
        <f>IF(R25="","",R25)</f>
        <v>10</v>
      </c>
      <c r="E28" s="89" t="s">
        <v>7</v>
      </c>
      <c r="F28" s="90">
        <f>IF(P25="","",P25)</f>
        <v>7</v>
      </c>
      <c r="G28" s="100" t="str">
        <f>IF(H28="","",IF(H28&gt;J28,"○",IF(H28&lt;J28,"×","△")))</f>
        <v>×</v>
      </c>
      <c r="H28" s="101">
        <f>IF(R26="","",R26)</f>
        <v>5</v>
      </c>
      <c r="I28" s="101" t="s">
        <v>7</v>
      </c>
      <c r="J28" s="102">
        <f>IF(P26="","",P26)</f>
        <v>10</v>
      </c>
      <c r="K28" s="91" t="str">
        <f t="shared" ref="K28:K29" si="13">IF(L28="","",IF(L28&gt;N28,"○",IF(L28&lt;N28,"×","△")))</f>
        <v>○</v>
      </c>
      <c r="L28" s="89">
        <f>IF(R27="","",R27)</f>
        <v>12</v>
      </c>
      <c r="M28" s="89" t="s">
        <v>7</v>
      </c>
      <c r="N28" s="90">
        <f>IF(P27="","",P27)</f>
        <v>0</v>
      </c>
      <c r="O28" s="168"/>
      <c r="P28" s="169"/>
      <c r="Q28" s="169"/>
      <c r="R28" s="170"/>
      <c r="S28" s="91" t="str">
        <f>IF(T28="","",IF(T28&gt;V28,"○",IF(T28&lt;V28,"×","△")))</f>
        <v>○</v>
      </c>
      <c r="T28" s="92">
        <v>10</v>
      </c>
      <c r="U28" s="89" t="s">
        <v>7</v>
      </c>
      <c r="V28" s="92">
        <v>5</v>
      </c>
      <c r="W28" s="94" t="str">
        <f>IF(X28="","",IF(X28&gt;Z28,"○",IF(X28&lt;Z28,"×","△")))</f>
        <v/>
      </c>
      <c r="X28" s="95"/>
      <c r="Y28" s="95" t="s">
        <v>7</v>
      </c>
      <c r="Z28" s="96"/>
      <c r="AA28" s="171">
        <f>IF(K28="","",COUNTIF(C28:Z28,"○"))</f>
        <v>3</v>
      </c>
      <c r="AB28" s="172"/>
      <c r="AC28" s="176">
        <f>IF(K28="","",COUNTIF(C28:Z28,"×"))</f>
        <v>1</v>
      </c>
      <c r="AD28" s="172"/>
      <c r="AE28" s="176">
        <f>IF(K28="","",COUNTIF(C28:Z28,"△"))</f>
        <v>0</v>
      </c>
      <c r="AF28" s="172"/>
      <c r="AG28" s="176">
        <f>IF(K28="","",AA28*3+AE28)</f>
        <v>9</v>
      </c>
      <c r="AH28" s="180"/>
      <c r="AI28" s="181">
        <v>2</v>
      </c>
      <c r="AJ28" s="164"/>
      <c r="AK28" s="119">
        <f t="shared" si="12"/>
        <v>15</v>
      </c>
      <c r="AL28" s="120"/>
      <c r="AM28" s="120">
        <f>IF(L28="","",SUM(L28,H28,X28,T28,D28))</f>
        <v>37</v>
      </c>
      <c r="AN28" s="120"/>
      <c r="AO28" s="121">
        <f>IF(L28="","",SUM(N28,F28,J28,Z28,,V28))</f>
        <v>22</v>
      </c>
      <c r="AP28" s="121"/>
    </row>
    <row r="29" spans="2:42" ht="20.85" customHeight="1" x14ac:dyDescent="0.15">
      <c r="B29" s="58" t="s">
        <v>82</v>
      </c>
      <c r="C29" s="103" t="str">
        <f>IF(D29="","",IF(D29&gt;F29,"○",IF(D29&lt;F29,"×","△")))</f>
        <v>×</v>
      </c>
      <c r="D29" s="104">
        <f>IF(V25="","",V25)</f>
        <v>10</v>
      </c>
      <c r="E29" s="99" t="s">
        <v>7</v>
      </c>
      <c r="F29" s="105">
        <f>IF(T25="","",T25)</f>
        <v>11</v>
      </c>
      <c r="G29" s="81" t="str">
        <f>IF(H29="","",IF(H29&gt;J29,"○",IF(H29&lt;J29,"×","△")))</f>
        <v>○</v>
      </c>
      <c r="H29" s="83">
        <f>IF(V26="","",V26)</f>
        <v>13</v>
      </c>
      <c r="I29" s="89" t="s">
        <v>7</v>
      </c>
      <c r="J29" s="90">
        <f>IF(T26="","",T26)</f>
        <v>2</v>
      </c>
      <c r="K29" s="91" t="str">
        <f t="shared" si="13"/>
        <v>○</v>
      </c>
      <c r="L29" s="89">
        <f>IF(V27="","",V27)</f>
        <v>12</v>
      </c>
      <c r="M29" s="89" t="s">
        <v>7</v>
      </c>
      <c r="N29" s="90">
        <f>IF(T27="","",T27)</f>
        <v>0</v>
      </c>
      <c r="O29" s="91" t="str">
        <f>IF(P29="","",IF(P29&gt;R29,"○",IF(P29&lt;R29,"×","△")))</f>
        <v>×</v>
      </c>
      <c r="P29" s="89">
        <f>IF(V28="","",V28)</f>
        <v>5</v>
      </c>
      <c r="Q29" s="89" t="s">
        <v>7</v>
      </c>
      <c r="R29" s="90">
        <f>IF(T28="","",T28)</f>
        <v>10</v>
      </c>
      <c r="S29" s="168"/>
      <c r="T29" s="169"/>
      <c r="U29" s="169"/>
      <c r="V29" s="170"/>
      <c r="W29" s="94" t="str">
        <f>IF(X29="","",IF(X29&gt;Z29,"○",IF(X29&lt;Z29,"×","△")))</f>
        <v/>
      </c>
      <c r="X29" s="95"/>
      <c r="Y29" s="95" t="s">
        <v>7</v>
      </c>
      <c r="Z29" s="96"/>
      <c r="AA29" s="171">
        <f>IF(C29="","",COUNTIF(C29:Z29,"○"))</f>
        <v>2</v>
      </c>
      <c r="AB29" s="172"/>
      <c r="AC29" s="176">
        <f>IF(C29="","",COUNTIF(C29:Z29,"×"))</f>
        <v>2</v>
      </c>
      <c r="AD29" s="172"/>
      <c r="AE29" s="176">
        <f>IF(C29="","",COUNTIF(C29:Z29,"△"))</f>
        <v>0</v>
      </c>
      <c r="AF29" s="172"/>
      <c r="AG29" s="176">
        <f>IF(C29="","",AA29*3+AE29)</f>
        <v>6</v>
      </c>
      <c r="AH29" s="180"/>
      <c r="AI29" s="181">
        <v>4</v>
      </c>
      <c r="AJ29" s="164"/>
      <c r="AK29" s="119">
        <f t="shared" si="12"/>
        <v>17</v>
      </c>
      <c r="AL29" s="120"/>
      <c r="AM29" s="120">
        <f>IF(C29="","",SUM(L29,P29,X29,H29,D29))</f>
        <v>40</v>
      </c>
      <c r="AN29" s="120"/>
      <c r="AO29" s="121">
        <f>IF(C29="","",SUM(N29,F29,R29,Z29,,J29))</f>
        <v>23</v>
      </c>
      <c r="AP29" s="121"/>
    </row>
    <row r="30" spans="2:42" ht="20.85" customHeight="1" thickBot="1" x14ac:dyDescent="0.2">
      <c r="B30" s="36"/>
      <c r="C30" s="22" t="str">
        <f>IF(D30="","",IF(D30&gt;F30,"○",IF(D30&lt;F30,"×","△")))</f>
        <v/>
      </c>
      <c r="D30" s="23" t="str">
        <f>IF(Z25="","",Z25)</f>
        <v/>
      </c>
      <c r="E30" s="23" t="s">
        <v>7</v>
      </c>
      <c r="F30" s="24" t="str">
        <f>IF(X25="","",X25)</f>
        <v/>
      </c>
      <c r="G30" s="25" t="str">
        <f>IF(H30="","",IF(H30&gt;J30,"○",IF(H30&lt;J30,"×","△")))</f>
        <v/>
      </c>
      <c r="H30" s="26" t="str">
        <f>IF(Z26="","",Z26)</f>
        <v/>
      </c>
      <c r="I30" s="26" t="s">
        <v>7</v>
      </c>
      <c r="J30" s="27" t="str">
        <f>IF(X26="","",X26)</f>
        <v/>
      </c>
      <c r="K30" s="25" t="str">
        <f>IF(L30="","",IF(L30&gt;N30,"○",IF(L30&lt;N30,"×","△")))</f>
        <v/>
      </c>
      <c r="L30" s="26" t="str">
        <f>IF(Z27="","",Z27)</f>
        <v/>
      </c>
      <c r="M30" s="26" t="s">
        <v>7</v>
      </c>
      <c r="N30" s="27" t="str">
        <f>IF(X27="","",X27)</f>
        <v/>
      </c>
      <c r="O30" s="25" t="str">
        <f>IF(P30="","",IF(P30&gt;R30,"○",IF(P30&lt;R30,"×","△")))</f>
        <v/>
      </c>
      <c r="P30" s="26" t="str">
        <f>IF(Z28="","",Z28)</f>
        <v/>
      </c>
      <c r="Q30" s="26" t="s">
        <v>7</v>
      </c>
      <c r="R30" s="27" t="str">
        <f>IF(X28="","",X28)</f>
        <v/>
      </c>
      <c r="S30" s="25" t="str">
        <f>IF(T30="","",IF(T30&gt;V30,"○",IF(T30&lt;V30,"×","△")))</f>
        <v/>
      </c>
      <c r="T30" s="26" t="str">
        <f>IF(Z29="","",Z29)</f>
        <v/>
      </c>
      <c r="U30" s="26" t="s">
        <v>7</v>
      </c>
      <c r="V30" s="26" t="str">
        <f>IF(X29="","",X29)</f>
        <v/>
      </c>
      <c r="W30" s="173"/>
      <c r="X30" s="174"/>
      <c r="Y30" s="174"/>
      <c r="Z30" s="175"/>
      <c r="AA30" s="185" t="str">
        <f>IF(T30="","",COUNTIF(C30:Z30,"○"))</f>
        <v/>
      </c>
      <c r="AB30" s="186"/>
      <c r="AC30" s="182" t="str">
        <f>IF(T30="","",COUNTIF(C30:Z30,"×"))</f>
        <v/>
      </c>
      <c r="AD30" s="186"/>
      <c r="AE30" s="182" t="str">
        <f>IF(T30="","",COUNTIF(C30:Z30,"△"))</f>
        <v/>
      </c>
      <c r="AF30" s="186"/>
      <c r="AG30" s="182" t="str">
        <f>IF(T30="","",AA30*3+AE30)</f>
        <v/>
      </c>
      <c r="AH30" s="183"/>
      <c r="AI30" s="184"/>
      <c r="AJ30" s="183"/>
      <c r="AK30" s="119" t="e">
        <f t="shared" si="12"/>
        <v>#VALUE!</v>
      </c>
      <c r="AL30" s="120"/>
      <c r="AM30" s="120" t="str">
        <f>IF(T30="","",SUM(L30,P30,H30,T30,D30))</f>
        <v/>
      </c>
      <c r="AN30" s="120"/>
      <c r="AO30" s="121" t="str">
        <f>IF(T30="","",SUM(N30,F30,R30,J30,,V30))</f>
        <v/>
      </c>
      <c r="AP30" s="121"/>
    </row>
    <row r="31" spans="2:42" x14ac:dyDescent="0.15">
      <c r="AK31" s="120" t="e">
        <f>SUM(AK25:AL30)</f>
        <v>#VALUE!</v>
      </c>
      <c r="AL31" s="120"/>
      <c r="AM31" s="120">
        <f>SUM(AM25:AN30)</f>
        <v>151</v>
      </c>
      <c r="AN31" s="120"/>
      <c r="AO31" s="121">
        <f>SUM(AO25:AP30)</f>
        <v>151</v>
      </c>
      <c r="AP31" s="121"/>
    </row>
    <row r="32" spans="2:42" ht="27.75" customHeight="1" thickBot="1" x14ac:dyDescent="0.2">
      <c r="B32" s="80" t="s">
        <v>13</v>
      </c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</row>
    <row r="33" spans="2:42" ht="20.85" customHeight="1" thickBot="1" x14ac:dyDescent="0.2">
      <c r="B33" s="32"/>
      <c r="C33" s="113" t="str">
        <f>IF(B34="","",B34)</f>
        <v>⑯ＨＣ一宮　煌</v>
      </c>
      <c r="D33" s="114"/>
      <c r="E33" s="114"/>
      <c r="F33" s="115"/>
      <c r="G33" s="116" t="str">
        <f>IF(B35="","",B35)</f>
        <v>⑰イーグルス</v>
      </c>
      <c r="H33" s="114"/>
      <c r="I33" s="114"/>
      <c r="J33" s="115"/>
      <c r="K33" s="116" t="str">
        <f>IF(B36="","",B36)</f>
        <v>⑱ＭＣＢＯＣ</v>
      </c>
      <c r="L33" s="114"/>
      <c r="M33" s="114"/>
      <c r="N33" s="115"/>
      <c r="O33" s="116" t="str">
        <f>IF(B37="","",B37)</f>
        <v>⑲ＮuＯwls</v>
      </c>
      <c r="P33" s="114"/>
      <c r="Q33" s="114"/>
      <c r="R33" s="115"/>
      <c r="S33" s="116" t="str">
        <f>IF(B38="","",B38)</f>
        <v>⑳Ｆ４Ｅ</v>
      </c>
      <c r="T33" s="114"/>
      <c r="U33" s="114"/>
      <c r="V33" s="115"/>
      <c r="W33" s="165" t="str">
        <f>IF(B39="","",B39)</f>
        <v/>
      </c>
      <c r="X33" s="166"/>
      <c r="Y33" s="166"/>
      <c r="Z33" s="167"/>
      <c r="AA33" s="118" t="s">
        <v>0</v>
      </c>
      <c r="AB33" s="115"/>
      <c r="AC33" s="116" t="s">
        <v>1</v>
      </c>
      <c r="AD33" s="115"/>
      <c r="AE33" s="116" t="s">
        <v>2</v>
      </c>
      <c r="AF33" s="115"/>
      <c r="AG33" s="116" t="s">
        <v>3</v>
      </c>
      <c r="AH33" s="117"/>
      <c r="AI33" s="114" t="s">
        <v>4</v>
      </c>
      <c r="AJ33" s="117"/>
      <c r="AK33" s="119" t="s">
        <v>5</v>
      </c>
      <c r="AL33" s="120"/>
      <c r="AM33" s="120" t="s">
        <v>6</v>
      </c>
      <c r="AN33" s="120"/>
      <c r="AO33" s="121" t="s">
        <v>9</v>
      </c>
      <c r="AP33" s="121"/>
    </row>
    <row r="34" spans="2:42" ht="20.85" customHeight="1" x14ac:dyDescent="0.15">
      <c r="B34" s="33" t="s">
        <v>58</v>
      </c>
      <c r="C34" s="157"/>
      <c r="D34" s="158"/>
      <c r="E34" s="158"/>
      <c r="F34" s="159"/>
      <c r="G34" s="81" t="str">
        <f>IF(H34="","",IF(H34&gt;J34,"○",IF(H34&lt;J34,"×","△")))</f>
        <v>○</v>
      </c>
      <c r="H34" s="82">
        <v>11</v>
      </c>
      <c r="I34" s="83" t="s">
        <v>7</v>
      </c>
      <c r="J34" s="84">
        <v>9</v>
      </c>
      <c r="K34" s="81" t="str">
        <f>IF(L34="","",IF(L34&gt;N34,"○",IF(L34&lt;N34,"×","△")))</f>
        <v>×</v>
      </c>
      <c r="L34" s="82">
        <v>6</v>
      </c>
      <c r="M34" s="83" t="s">
        <v>7</v>
      </c>
      <c r="N34" s="84">
        <v>12</v>
      </c>
      <c r="O34" s="81" t="str">
        <f>IF(P34="","",IF(P34&gt;R34,"○",IF(P34&lt;R34,"×","△")))</f>
        <v>×</v>
      </c>
      <c r="P34" s="82">
        <v>7</v>
      </c>
      <c r="Q34" s="83" t="s">
        <v>7</v>
      </c>
      <c r="R34" s="84">
        <v>8</v>
      </c>
      <c r="S34" s="81" t="str">
        <f>IF(T34="","",IF(T34&gt;V34,"○",IF(T34&lt;V34,"×","△")))</f>
        <v>○</v>
      </c>
      <c r="T34" s="82">
        <v>14</v>
      </c>
      <c r="U34" s="83" t="s">
        <v>7</v>
      </c>
      <c r="V34" s="82">
        <v>8</v>
      </c>
      <c r="W34" s="85" t="str">
        <f>IF(X34="","",IF(X34&gt;Z34,"○",IF(X34&lt;Z34,"×","△")))</f>
        <v/>
      </c>
      <c r="X34" s="86"/>
      <c r="Y34" s="86" t="s">
        <v>7</v>
      </c>
      <c r="Z34" s="87"/>
      <c r="AA34" s="160">
        <f>IF(H34="","",COUNTIF(C34:Z34,"○"))</f>
        <v>2</v>
      </c>
      <c r="AB34" s="161"/>
      <c r="AC34" s="162">
        <f>IF(H34="","",COUNTIF(C34:Z34,"×"))</f>
        <v>2</v>
      </c>
      <c r="AD34" s="161"/>
      <c r="AE34" s="162">
        <f>IF(H34="","",COUNTIF(C34:Z34,"△"))</f>
        <v>0</v>
      </c>
      <c r="AF34" s="161"/>
      <c r="AG34" s="162">
        <f>IF(H34="","",AA34*3+AE34)</f>
        <v>6</v>
      </c>
      <c r="AH34" s="177"/>
      <c r="AI34" s="178">
        <v>3</v>
      </c>
      <c r="AJ34" s="179"/>
      <c r="AK34" s="119">
        <f t="shared" ref="AK34:AK39" si="14">AM34-AO34</f>
        <v>1</v>
      </c>
      <c r="AL34" s="120"/>
      <c r="AM34" s="120">
        <f>IF(H34="","",SUM(H34,L34,P34,X34,,T34))</f>
        <v>38</v>
      </c>
      <c r="AN34" s="120"/>
      <c r="AO34" s="121">
        <f>IF(J34="","",SUM(J34,N34,R34,Z34,,V34))</f>
        <v>37</v>
      </c>
      <c r="AP34" s="121"/>
    </row>
    <row r="35" spans="2:42" ht="20.85" customHeight="1" x14ac:dyDescent="0.15">
      <c r="B35" s="34" t="s">
        <v>83</v>
      </c>
      <c r="C35" s="88" t="str">
        <f>IF(D35="","",IF(D35&gt;F35,"○",IF(D35&lt;F35,"×","△")))</f>
        <v>×</v>
      </c>
      <c r="D35" s="89">
        <f>IF(J34="","",J34)</f>
        <v>9</v>
      </c>
      <c r="E35" s="89" t="s">
        <v>7</v>
      </c>
      <c r="F35" s="90">
        <f>IF(H34="","",H34)</f>
        <v>11</v>
      </c>
      <c r="G35" s="168"/>
      <c r="H35" s="169"/>
      <c r="I35" s="169"/>
      <c r="J35" s="170"/>
      <c r="K35" s="91" t="str">
        <f>IF(L35="","",IF(L35&gt;N35,"○",IF(L35&lt;N35,"×","△")))</f>
        <v>×</v>
      </c>
      <c r="L35" s="92">
        <v>5</v>
      </c>
      <c r="M35" s="89" t="s">
        <v>7</v>
      </c>
      <c r="N35" s="93">
        <v>13</v>
      </c>
      <c r="O35" s="91" t="str">
        <f>IF(P35="","",IF(P35&gt;R35,"○",IF(P35&lt;R35,"×","△")))</f>
        <v>×</v>
      </c>
      <c r="P35" s="92">
        <v>5</v>
      </c>
      <c r="Q35" s="89" t="s">
        <v>7</v>
      </c>
      <c r="R35" s="93">
        <v>13</v>
      </c>
      <c r="S35" s="91" t="str">
        <f>IF(T35="","",IF(T35&gt;V35,"○",IF(T35&lt;V35,"×","△")))</f>
        <v>○</v>
      </c>
      <c r="T35" s="92">
        <v>8</v>
      </c>
      <c r="U35" s="89" t="s">
        <v>7</v>
      </c>
      <c r="V35" s="92">
        <v>6</v>
      </c>
      <c r="W35" s="94" t="str">
        <f>IF(X35="","",IF(X35&gt;Z35,"○",IF(X35&lt;Z35,"×","△")))</f>
        <v/>
      </c>
      <c r="X35" s="95"/>
      <c r="Y35" s="95" t="s">
        <v>7</v>
      </c>
      <c r="Z35" s="96"/>
      <c r="AA35" s="171">
        <f>IF(D35="","",COUNTIF(C35:Z35,"○"))</f>
        <v>1</v>
      </c>
      <c r="AB35" s="172"/>
      <c r="AC35" s="176">
        <f>IF(D35="","",COUNTIF(C35:Z35,"×"))</f>
        <v>3</v>
      </c>
      <c r="AD35" s="172"/>
      <c r="AE35" s="176">
        <f>IF(D35="","",COUNTIF(C35:Z35,"△"))</f>
        <v>0</v>
      </c>
      <c r="AF35" s="172"/>
      <c r="AG35" s="176">
        <f>IF(D35="","",AA35*3+AE35)</f>
        <v>3</v>
      </c>
      <c r="AH35" s="180"/>
      <c r="AI35" s="181">
        <v>4</v>
      </c>
      <c r="AJ35" s="164"/>
      <c r="AK35" s="119">
        <f t="shared" si="14"/>
        <v>-16</v>
      </c>
      <c r="AL35" s="120"/>
      <c r="AM35" s="120">
        <f>IF(D35="","",SUM(L35,P35,X35,T35,D35))</f>
        <v>27</v>
      </c>
      <c r="AN35" s="120"/>
      <c r="AO35" s="121">
        <f>IF(D35="","",SUM(N35,F35,R35,Z35,,V35))</f>
        <v>43</v>
      </c>
      <c r="AP35" s="121"/>
    </row>
    <row r="36" spans="2:42" ht="20.85" customHeight="1" x14ac:dyDescent="0.15">
      <c r="B36" s="34" t="s">
        <v>73</v>
      </c>
      <c r="C36" s="88" t="str">
        <f>IF(D36="","",IF(D36&gt;F36,"○",IF(D36&lt;F36,"×","△")))</f>
        <v>○</v>
      </c>
      <c r="D36" s="89">
        <f>IF(N34="","",N34)</f>
        <v>12</v>
      </c>
      <c r="E36" s="89" t="s">
        <v>7</v>
      </c>
      <c r="F36" s="90">
        <f>IF(L34="","",L34)</f>
        <v>6</v>
      </c>
      <c r="G36" s="91" t="str">
        <f>IF(H36="","",IF(H36&gt;J36,"○",IF(H36&lt;J36,"×","△")))</f>
        <v>○</v>
      </c>
      <c r="H36" s="89">
        <f>IF(N35="","",N35)</f>
        <v>13</v>
      </c>
      <c r="I36" s="89" t="s">
        <v>7</v>
      </c>
      <c r="J36" s="90">
        <f>IF(L35="","",L35)</f>
        <v>5</v>
      </c>
      <c r="K36" s="168"/>
      <c r="L36" s="169"/>
      <c r="M36" s="169"/>
      <c r="N36" s="170"/>
      <c r="O36" s="91" t="str">
        <f>IF(P36="","",IF(P36&gt;R36,"○",IF(P36&lt;R36,"×","△")))</f>
        <v>○</v>
      </c>
      <c r="P36" s="92">
        <v>10</v>
      </c>
      <c r="Q36" s="89" t="s">
        <v>7</v>
      </c>
      <c r="R36" s="93">
        <v>0</v>
      </c>
      <c r="S36" s="91" t="str">
        <f>IF(T36="","",IF(T36&gt;V36,"○",IF(T36&lt;V36,"×","△")))</f>
        <v>○</v>
      </c>
      <c r="T36" s="92">
        <v>14</v>
      </c>
      <c r="U36" s="89" t="s">
        <v>7</v>
      </c>
      <c r="V36" s="92">
        <v>4</v>
      </c>
      <c r="W36" s="94" t="str">
        <f>IF(X36="","",IF(X36&gt;Z36,"○",IF(X36&lt;Z36,"×","△")))</f>
        <v/>
      </c>
      <c r="X36" s="95"/>
      <c r="Y36" s="95" t="s">
        <v>7</v>
      </c>
      <c r="Z36" s="96"/>
      <c r="AA36" s="171">
        <f>IF(P36="","",COUNTIF(C36:Z36,"○"))</f>
        <v>4</v>
      </c>
      <c r="AB36" s="172"/>
      <c r="AC36" s="176">
        <f>IF(P36="","",COUNTIF(C36:Z36,"×"))</f>
        <v>0</v>
      </c>
      <c r="AD36" s="172"/>
      <c r="AE36" s="176">
        <f>IF(P36="","",COUNTIF(C36:Z36,"△"))</f>
        <v>0</v>
      </c>
      <c r="AF36" s="172"/>
      <c r="AG36" s="176">
        <f>IF(P36="","",AA36*3+AE36)</f>
        <v>12</v>
      </c>
      <c r="AH36" s="180"/>
      <c r="AI36" s="163">
        <v>1</v>
      </c>
      <c r="AJ36" s="164"/>
      <c r="AK36" s="119">
        <f t="shared" si="14"/>
        <v>34</v>
      </c>
      <c r="AL36" s="120"/>
      <c r="AM36" s="120">
        <f>IF(O36="","",SUM(H36,P36,X36,T36,D36))</f>
        <v>49</v>
      </c>
      <c r="AN36" s="120"/>
      <c r="AO36" s="121">
        <f>IF(O36="","",SUM(J36,F36,R36,Z36,,V36))</f>
        <v>15</v>
      </c>
      <c r="AP36" s="121"/>
    </row>
    <row r="37" spans="2:42" ht="20.85" customHeight="1" x14ac:dyDescent="0.15">
      <c r="B37" s="34" t="s">
        <v>71</v>
      </c>
      <c r="C37" s="88" t="str">
        <f>IF(D37="","",IF(D37&gt;F37,"○",IF(D37&lt;F37,"×","△")))</f>
        <v>○</v>
      </c>
      <c r="D37" s="89">
        <f>IF(R34="","",R34)</f>
        <v>8</v>
      </c>
      <c r="E37" s="89" t="s">
        <v>7</v>
      </c>
      <c r="F37" s="90">
        <f>IF(P34="","",P34)</f>
        <v>7</v>
      </c>
      <c r="G37" s="91" t="str">
        <f>IF(H37="","",IF(H37&gt;J37,"○",IF(H37&lt;J37,"×","△")))</f>
        <v>○</v>
      </c>
      <c r="H37" s="89">
        <f>IF(R35="","",R35)</f>
        <v>13</v>
      </c>
      <c r="I37" s="89" t="s">
        <v>7</v>
      </c>
      <c r="J37" s="90">
        <f>IF(P35="","",P35)</f>
        <v>5</v>
      </c>
      <c r="K37" s="91" t="str">
        <f t="shared" ref="K37:K38" si="15">IF(L37="","",IF(L37&gt;N37,"○",IF(L37&lt;N37,"×","△")))</f>
        <v>×</v>
      </c>
      <c r="L37" s="89">
        <f>IF(R36="","",R36)</f>
        <v>0</v>
      </c>
      <c r="M37" s="89" t="s">
        <v>7</v>
      </c>
      <c r="N37" s="90">
        <f>IF(P36="","",P36)</f>
        <v>10</v>
      </c>
      <c r="O37" s="168"/>
      <c r="P37" s="169"/>
      <c r="Q37" s="169"/>
      <c r="R37" s="170"/>
      <c r="S37" s="91" t="str">
        <f>IF(T37="","",IF(T37&gt;V37,"○",IF(T37&lt;V37,"×","△")))</f>
        <v>○</v>
      </c>
      <c r="T37" s="92">
        <v>16</v>
      </c>
      <c r="U37" s="89" t="s">
        <v>7</v>
      </c>
      <c r="V37" s="92">
        <v>8</v>
      </c>
      <c r="W37" s="94" t="str">
        <f>IF(X37="","",IF(X37&gt;Z37,"○",IF(X37&lt;Z37,"×","△")))</f>
        <v/>
      </c>
      <c r="X37" s="95"/>
      <c r="Y37" s="95" t="s">
        <v>7</v>
      </c>
      <c r="Z37" s="96"/>
      <c r="AA37" s="171">
        <f>IF(L37="","",COUNTIF(C37:Z37,"○"))</f>
        <v>3</v>
      </c>
      <c r="AB37" s="172"/>
      <c r="AC37" s="176">
        <f>IF(L37="","",COUNTIF(C37:Z37,"×"))</f>
        <v>1</v>
      </c>
      <c r="AD37" s="172"/>
      <c r="AE37" s="176">
        <f>IF(L37="","",COUNTIF(C37:Z37,"△"))</f>
        <v>0</v>
      </c>
      <c r="AF37" s="172"/>
      <c r="AG37" s="176">
        <f>IF(L37="","",AA37*3+AE37)</f>
        <v>9</v>
      </c>
      <c r="AH37" s="180"/>
      <c r="AI37" s="181">
        <v>2</v>
      </c>
      <c r="AJ37" s="164"/>
      <c r="AK37" s="119">
        <f t="shared" si="14"/>
        <v>7</v>
      </c>
      <c r="AL37" s="120"/>
      <c r="AM37" s="120">
        <f>IF(L37="","",SUM(L37,H37,X37,T37,D37))</f>
        <v>37</v>
      </c>
      <c r="AN37" s="120"/>
      <c r="AO37" s="121">
        <f>IF(L37="","",SUM(N37,F37,J37,Z37,,V37))</f>
        <v>30</v>
      </c>
      <c r="AP37" s="121"/>
    </row>
    <row r="38" spans="2:42" ht="20.85" customHeight="1" x14ac:dyDescent="0.15">
      <c r="B38" s="34" t="s">
        <v>87</v>
      </c>
      <c r="C38" s="88" t="str">
        <f>IF(D38="","",IF(D38&gt;F38,"○",IF(D38&lt;F38,"×","△")))</f>
        <v>×</v>
      </c>
      <c r="D38" s="89">
        <f>IF(V34="","",V34)</f>
        <v>8</v>
      </c>
      <c r="E38" s="83" t="s">
        <v>7</v>
      </c>
      <c r="F38" s="97">
        <f>IF(T34="","",T34)</f>
        <v>14</v>
      </c>
      <c r="G38" s="81" t="str">
        <f>IF(H38="","",IF(H38&gt;J38,"○",IF(H38&lt;J38,"×","△")))</f>
        <v>×</v>
      </c>
      <c r="H38" s="83">
        <f>IF(V35="","",V35)</f>
        <v>6</v>
      </c>
      <c r="I38" s="89" t="s">
        <v>7</v>
      </c>
      <c r="J38" s="90">
        <f>IF(T35="","",T35)</f>
        <v>8</v>
      </c>
      <c r="K38" s="91" t="str">
        <f t="shared" si="15"/>
        <v>×</v>
      </c>
      <c r="L38" s="89">
        <f>IF(V36="","",V36)</f>
        <v>4</v>
      </c>
      <c r="M38" s="89" t="s">
        <v>7</v>
      </c>
      <c r="N38" s="90">
        <f>IF(T36="","",T36)</f>
        <v>14</v>
      </c>
      <c r="O38" s="91" t="str">
        <f>IF(P38="","",IF(P38&gt;R38,"○",IF(P38&lt;R38,"×","△")))</f>
        <v>×</v>
      </c>
      <c r="P38" s="89">
        <f>IF(V37="","",V37)</f>
        <v>8</v>
      </c>
      <c r="Q38" s="89" t="s">
        <v>7</v>
      </c>
      <c r="R38" s="90">
        <f>IF(T37="","",T37)</f>
        <v>16</v>
      </c>
      <c r="S38" s="168"/>
      <c r="T38" s="169"/>
      <c r="U38" s="169"/>
      <c r="V38" s="170"/>
      <c r="W38" s="94" t="str">
        <f>IF(X38="","",IF(X38&gt;Z38,"○",IF(X38&lt;Z38,"×","△")))</f>
        <v/>
      </c>
      <c r="X38" s="95"/>
      <c r="Y38" s="95" t="s">
        <v>7</v>
      </c>
      <c r="Z38" s="96"/>
      <c r="AA38" s="171">
        <f>IF(C38="","",COUNTIF(C38:Z38,"○"))</f>
        <v>0</v>
      </c>
      <c r="AB38" s="172"/>
      <c r="AC38" s="176">
        <f>IF(C38="","",COUNTIF(C38:Z38,"×"))</f>
        <v>4</v>
      </c>
      <c r="AD38" s="172"/>
      <c r="AE38" s="176">
        <f>IF(C38="","",COUNTIF(C38:Z38,"△"))</f>
        <v>0</v>
      </c>
      <c r="AF38" s="172"/>
      <c r="AG38" s="176">
        <f>IF(C38="","",AA38*3+AE38)</f>
        <v>0</v>
      </c>
      <c r="AH38" s="180"/>
      <c r="AI38" s="181">
        <v>5</v>
      </c>
      <c r="AJ38" s="164"/>
      <c r="AK38" s="119">
        <f t="shared" si="14"/>
        <v>-26</v>
      </c>
      <c r="AL38" s="120"/>
      <c r="AM38" s="120">
        <f>IF(C38="","",SUM(L38,P38,X38,H38,D38))</f>
        <v>26</v>
      </c>
      <c r="AN38" s="120"/>
      <c r="AO38" s="121">
        <f>IF(C38="","",SUM(N38,F38,R38,Z38,,J38))</f>
        <v>52</v>
      </c>
      <c r="AP38" s="121"/>
    </row>
    <row r="39" spans="2:42" ht="20.85" customHeight="1" thickBot="1" x14ac:dyDescent="0.2">
      <c r="B39" s="36"/>
      <c r="C39" s="22" t="str">
        <f>IF(D39="","",IF(D39&gt;F39,"○",IF(D39&lt;F39,"×","△")))</f>
        <v/>
      </c>
      <c r="D39" s="23" t="str">
        <f>IF(Z34="","",Z34)</f>
        <v/>
      </c>
      <c r="E39" s="23" t="s">
        <v>7</v>
      </c>
      <c r="F39" s="24" t="str">
        <f>IF(X34="","",X34)</f>
        <v/>
      </c>
      <c r="G39" s="25" t="str">
        <f>IF(H39="","",IF(H39&gt;J39,"○",IF(H39&lt;J39,"×","△")))</f>
        <v/>
      </c>
      <c r="H39" s="26" t="str">
        <f>IF(Z35="","",Z35)</f>
        <v/>
      </c>
      <c r="I39" s="26" t="s">
        <v>7</v>
      </c>
      <c r="J39" s="27" t="str">
        <f>IF(X35="","",X35)</f>
        <v/>
      </c>
      <c r="K39" s="25" t="str">
        <f>IF(L39="","",IF(L39&gt;N39,"○",IF(L39&lt;N39,"×","△")))</f>
        <v/>
      </c>
      <c r="L39" s="26" t="str">
        <f>IF(Z36="","",Z36)</f>
        <v/>
      </c>
      <c r="M39" s="26" t="s">
        <v>7</v>
      </c>
      <c r="N39" s="27" t="str">
        <f>IF(X36="","",X36)</f>
        <v/>
      </c>
      <c r="O39" s="25" t="str">
        <f>IF(P39="","",IF(P39&gt;R39,"○",IF(P39&lt;R39,"×","△")))</f>
        <v/>
      </c>
      <c r="P39" s="26" t="str">
        <f>IF(Z37="","",Z37)</f>
        <v/>
      </c>
      <c r="Q39" s="26" t="s">
        <v>7</v>
      </c>
      <c r="R39" s="27" t="str">
        <f>IF(X37="","",X37)</f>
        <v/>
      </c>
      <c r="S39" s="25" t="str">
        <f>IF(T39="","",IF(T39&gt;V39,"○",IF(T39&lt;V39,"×","△")))</f>
        <v/>
      </c>
      <c r="T39" s="26" t="str">
        <f>IF(Z38="","",Z38)</f>
        <v/>
      </c>
      <c r="U39" s="26" t="s">
        <v>7</v>
      </c>
      <c r="V39" s="26" t="str">
        <f>IF(X38="","",X38)</f>
        <v/>
      </c>
      <c r="W39" s="173"/>
      <c r="X39" s="174"/>
      <c r="Y39" s="174"/>
      <c r="Z39" s="175"/>
      <c r="AA39" s="185" t="str">
        <f>IF(T39="","",COUNTIF(C39:Z39,"○"))</f>
        <v/>
      </c>
      <c r="AB39" s="186"/>
      <c r="AC39" s="182" t="str">
        <f>IF(T39="","",COUNTIF(C39:Z39,"×"))</f>
        <v/>
      </c>
      <c r="AD39" s="186"/>
      <c r="AE39" s="182" t="str">
        <f>IF(T39="","",COUNTIF(C39:Z39,"△"))</f>
        <v/>
      </c>
      <c r="AF39" s="186"/>
      <c r="AG39" s="182" t="str">
        <f>IF(T39="","",AA39*3+AE39)</f>
        <v/>
      </c>
      <c r="AH39" s="183"/>
      <c r="AI39" s="184"/>
      <c r="AJ39" s="183"/>
      <c r="AK39" s="119" t="e">
        <f t="shared" si="14"/>
        <v>#VALUE!</v>
      </c>
      <c r="AL39" s="120"/>
      <c r="AM39" s="120" t="str">
        <f>IF(T39="","",SUM(L39,P39,H39,T39,D39))</f>
        <v/>
      </c>
      <c r="AN39" s="120"/>
      <c r="AO39" s="121" t="str">
        <f>IF(T39="","",SUM(N39,F39,R39,J39,,V39))</f>
        <v/>
      </c>
      <c r="AP39" s="121"/>
    </row>
    <row r="40" spans="2:42" x14ac:dyDescent="0.15">
      <c r="AK40" s="120" t="e">
        <f>SUM(AK34:AL39)</f>
        <v>#VALUE!</v>
      </c>
      <c r="AL40" s="120"/>
      <c r="AM40" s="120">
        <f>SUM(AM34:AN39)</f>
        <v>177</v>
      </c>
      <c r="AN40" s="120"/>
      <c r="AO40" s="121">
        <f>SUM(AO34:AP39)</f>
        <v>177</v>
      </c>
      <c r="AP40" s="121"/>
    </row>
    <row r="41" spans="2:42" ht="21.95" customHeight="1" thickBot="1" x14ac:dyDescent="0.2">
      <c r="B41" s="78" t="s">
        <v>91</v>
      </c>
    </row>
    <row r="42" spans="2:42" ht="21.95" customHeight="1" thickBot="1" x14ac:dyDescent="0.2">
      <c r="B42" s="79" t="s">
        <v>92</v>
      </c>
      <c r="C42" s="149" t="s">
        <v>94</v>
      </c>
      <c r="D42" s="150"/>
      <c r="E42" s="150"/>
      <c r="F42" s="150"/>
      <c r="G42" s="151" t="s">
        <v>93</v>
      </c>
      <c r="H42" s="152"/>
      <c r="I42" s="152"/>
      <c r="J42" s="153"/>
    </row>
    <row r="43" spans="2:42" ht="21.95" customHeight="1" x14ac:dyDescent="0.15"/>
    <row r="44" spans="2:42" ht="21.95" customHeight="1" x14ac:dyDescent="0.15"/>
  </sheetData>
  <mergeCells count="293">
    <mergeCell ref="B1:AO1"/>
    <mergeCell ref="B3:N3"/>
    <mergeCell ref="S38:V38"/>
    <mergeCell ref="AA38:AB38"/>
    <mergeCell ref="AC38:AD38"/>
    <mergeCell ref="AE38:AF38"/>
    <mergeCell ref="AG38:AH38"/>
    <mergeCell ref="AI38:AJ38"/>
    <mergeCell ref="AK38:AL38"/>
    <mergeCell ref="O37:R37"/>
    <mergeCell ref="AA37:AB37"/>
    <mergeCell ref="AC37:AD37"/>
    <mergeCell ref="AE37:AF37"/>
    <mergeCell ref="AG37:AH37"/>
    <mergeCell ref="AI37:AJ37"/>
    <mergeCell ref="AO35:AP35"/>
    <mergeCell ref="K36:N36"/>
    <mergeCell ref="AA36:AB36"/>
    <mergeCell ref="AC36:AD36"/>
    <mergeCell ref="AE36:AF36"/>
    <mergeCell ref="AG36:AH36"/>
    <mergeCell ref="AK36:AL36"/>
    <mergeCell ref="AM36:AN36"/>
    <mergeCell ref="AO36:AP36"/>
    <mergeCell ref="AO39:AP39"/>
    <mergeCell ref="AK40:AL40"/>
    <mergeCell ref="AM40:AN40"/>
    <mergeCell ref="AO40:AP40"/>
    <mergeCell ref="AM38:AN38"/>
    <mergeCell ref="AO38:AP38"/>
    <mergeCell ref="W39:Z39"/>
    <mergeCell ref="AA39:AB39"/>
    <mergeCell ref="AC39:AD39"/>
    <mergeCell ref="AE39:AF39"/>
    <mergeCell ref="AG39:AH39"/>
    <mergeCell ref="AI39:AJ39"/>
    <mergeCell ref="AK39:AL39"/>
    <mergeCell ref="AM39:AN39"/>
    <mergeCell ref="AK37:AL37"/>
    <mergeCell ref="AM37:AN37"/>
    <mergeCell ref="AO37:AP37"/>
    <mergeCell ref="AM34:AN34"/>
    <mergeCell ref="AO34:AP34"/>
    <mergeCell ref="G35:J35"/>
    <mergeCell ref="AA35:AB35"/>
    <mergeCell ref="AC35:AD35"/>
    <mergeCell ref="AE35:AF35"/>
    <mergeCell ref="AG35:AH35"/>
    <mergeCell ref="AI35:AJ35"/>
    <mergeCell ref="AK35:AL35"/>
    <mergeCell ref="AM35:AN35"/>
    <mergeCell ref="AK33:AL33"/>
    <mergeCell ref="AM33:AN33"/>
    <mergeCell ref="AO33:AP33"/>
    <mergeCell ref="C34:F34"/>
    <mergeCell ref="AA34:AB34"/>
    <mergeCell ref="AC34:AD34"/>
    <mergeCell ref="AE34:AF34"/>
    <mergeCell ref="AG34:AH34"/>
    <mergeCell ref="AI34:AJ34"/>
    <mergeCell ref="AK34:AL34"/>
    <mergeCell ref="W33:Z33"/>
    <mergeCell ref="AA33:AB33"/>
    <mergeCell ref="AC33:AD33"/>
    <mergeCell ref="AE33:AF33"/>
    <mergeCell ref="AG33:AH33"/>
    <mergeCell ref="AI33:AJ33"/>
    <mergeCell ref="AE30:AF30"/>
    <mergeCell ref="AG30:AH30"/>
    <mergeCell ref="AI30:AJ30"/>
    <mergeCell ref="AK30:AL30"/>
    <mergeCell ref="AM30:AN30"/>
    <mergeCell ref="AO30:AP30"/>
    <mergeCell ref="AK31:AL31"/>
    <mergeCell ref="AM31:AN31"/>
    <mergeCell ref="AO31:AP31"/>
    <mergeCell ref="AE29:AF29"/>
    <mergeCell ref="AG29:AH29"/>
    <mergeCell ref="AI29:AJ29"/>
    <mergeCell ref="AK29:AL29"/>
    <mergeCell ref="AM29:AN29"/>
    <mergeCell ref="AO27:AP27"/>
    <mergeCell ref="O28:R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O29:AP29"/>
    <mergeCell ref="AK26:AL26"/>
    <mergeCell ref="AM26:AN26"/>
    <mergeCell ref="AO26:AP26"/>
    <mergeCell ref="K27:N27"/>
    <mergeCell ref="AA27:AB27"/>
    <mergeCell ref="AC27:AD27"/>
    <mergeCell ref="AE27:AF27"/>
    <mergeCell ref="AG27:AH27"/>
    <mergeCell ref="AK27:AL27"/>
    <mergeCell ref="AM27:AN27"/>
    <mergeCell ref="AE25:AF25"/>
    <mergeCell ref="AG25:AH25"/>
    <mergeCell ref="AI25:AJ25"/>
    <mergeCell ref="AK25:AL25"/>
    <mergeCell ref="AM25:AN25"/>
    <mergeCell ref="AO25:AP25"/>
    <mergeCell ref="AC24:AD24"/>
    <mergeCell ref="AE24:AF24"/>
    <mergeCell ref="AG24:AH24"/>
    <mergeCell ref="AI24:AJ24"/>
    <mergeCell ref="AK24:AL24"/>
    <mergeCell ref="AM24:AN24"/>
    <mergeCell ref="AK22:AL22"/>
    <mergeCell ref="AM22:AN22"/>
    <mergeCell ref="AO22:AP22"/>
    <mergeCell ref="C24:F24"/>
    <mergeCell ref="G24:J24"/>
    <mergeCell ref="K24:N24"/>
    <mergeCell ref="O24:R24"/>
    <mergeCell ref="S24:V24"/>
    <mergeCell ref="W24:Z24"/>
    <mergeCell ref="AA24:AB24"/>
    <mergeCell ref="AO24:AP24"/>
    <mergeCell ref="AK20:AL20"/>
    <mergeCell ref="AM20:AN20"/>
    <mergeCell ref="AO20:AP20"/>
    <mergeCell ref="AK21:AL21"/>
    <mergeCell ref="AM21:AN21"/>
    <mergeCell ref="AO21:AP21"/>
    <mergeCell ref="AA20:AB20"/>
    <mergeCell ref="AC20:AD20"/>
    <mergeCell ref="AE20:AF20"/>
    <mergeCell ref="AG20:AH20"/>
    <mergeCell ref="AI20:AJ20"/>
    <mergeCell ref="AA21:AB21"/>
    <mergeCell ref="AC21:AD21"/>
    <mergeCell ref="AE21:AF21"/>
    <mergeCell ref="AG21:AH21"/>
    <mergeCell ref="AI21:AJ21"/>
    <mergeCell ref="AO19:AP19"/>
    <mergeCell ref="AM17:AN17"/>
    <mergeCell ref="AO17:AP17"/>
    <mergeCell ref="AA18:AB18"/>
    <mergeCell ref="AC18:AD18"/>
    <mergeCell ref="AE18:AF18"/>
    <mergeCell ref="AG18:AH18"/>
    <mergeCell ref="AK18:AL18"/>
    <mergeCell ref="AM18:AN18"/>
    <mergeCell ref="AA17:AB17"/>
    <mergeCell ref="AC17:AD17"/>
    <mergeCell ref="AE17:AF17"/>
    <mergeCell ref="AG17:AH17"/>
    <mergeCell ref="AK17:AL17"/>
    <mergeCell ref="AO18:AP18"/>
    <mergeCell ref="AA19:AB19"/>
    <mergeCell ref="AC19:AD19"/>
    <mergeCell ref="AE19:AF19"/>
    <mergeCell ref="AG19:AH19"/>
    <mergeCell ref="AI19:AJ19"/>
    <mergeCell ref="AK19:AL19"/>
    <mergeCell ref="AM19:AN19"/>
    <mergeCell ref="AI17:AJ17"/>
    <mergeCell ref="AK16:AL16"/>
    <mergeCell ref="AM16:AN16"/>
    <mergeCell ref="AO16:AP16"/>
    <mergeCell ref="AM15:AN15"/>
    <mergeCell ref="C15:F15"/>
    <mergeCell ref="AA15:AB15"/>
    <mergeCell ref="AC15:AD15"/>
    <mergeCell ref="AE15:AF15"/>
    <mergeCell ref="AG15:AH15"/>
    <mergeCell ref="AI15:AJ15"/>
    <mergeCell ref="AK15:AL15"/>
    <mergeCell ref="C16:F16"/>
    <mergeCell ref="AA16:AB16"/>
    <mergeCell ref="AC16:AD16"/>
    <mergeCell ref="AE16:AF16"/>
    <mergeCell ref="AG16:AH16"/>
    <mergeCell ref="AI16:AJ16"/>
    <mergeCell ref="AO12:AP12"/>
    <mergeCell ref="AM13:AN13"/>
    <mergeCell ref="AO13:AP13"/>
    <mergeCell ref="AG12:AH12"/>
    <mergeCell ref="AI12:AJ12"/>
    <mergeCell ref="AO15:AP15"/>
    <mergeCell ref="G15:J15"/>
    <mergeCell ref="K15:N15"/>
    <mergeCell ref="O15:R15"/>
    <mergeCell ref="S15:V15"/>
    <mergeCell ref="W15:Z15"/>
    <mergeCell ref="AK13:AL13"/>
    <mergeCell ref="AK12:AL12"/>
    <mergeCell ref="AM12:AN12"/>
    <mergeCell ref="W12:Z12"/>
    <mergeCell ref="AA12:AB12"/>
    <mergeCell ref="AC12:AD12"/>
    <mergeCell ref="AE12:AF12"/>
    <mergeCell ref="B4:AP4"/>
    <mergeCell ref="K9:N9"/>
    <mergeCell ref="O10:R10"/>
    <mergeCell ref="S11:V11"/>
    <mergeCell ref="AM9:AN9"/>
    <mergeCell ref="AO6:AP6"/>
    <mergeCell ref="AO7:AP7"/>
    <mergeCell ref="AO8:AP8"/>
    <mergeCell ref="AO9:AP9"/>
    <mergeCell ref="AO10:AP10"/>
    <mergeCell ref="AO11:AP11"/>
    <mergeCell ref="S6:V6"/>
    <mergeCell ref="AA9:AB9"/>
    <mergeCell ref="AC9:AD9"/>
    <mergeCell ref="AE9:AF9"/>
    <mergeCell ref="AG9:AH9"/>
    <mergeCell ref="AA11:AB11"/>
    <mergeCell ref="AC11:AD11"/>
    <mergeCell ref="AE11:AF11"/>
    <mergeCell ref="AG11:AH11"/>
    <mergeCell ref="AI11:AJ11"/>
    <mergeCell ref="AK11:AL11"/>
    <mergeCell ref="AM11:AN11"/>
    <mergeCell ref="AA10:AB10"/>
    <mergeCell ref="AK8:AL8"/>
    <mergeCell ref="AM8:AN8"/>
    <mergeCell ref="AK10:AL10"/>
    <mergeCell ref="AM10:AN10"/>
    <mergeCell ref="AK9:AL9"/>
    <mergeCell ref="AE7:AF7"/>
    <mergeCell ref="AG7:AH7"/>
    <mergeCell ref="AI7:AJ7"/>
    <mergeCell ref="AC6:AD6"/>
    <mergeCell ref="AE6:AF6"/>
    <mergeCell ref="AG6:AH6"/>
    <mergeCell ref="AI6:AJ6"/>
    <mergeCell ref="AK7:AL7"/>
    <mergeCell ref="AM7:AN7"/>
    <mergeCell ref="AK6:AL6"/>
    <mergeCell ref="AM6:AN6"/>
    <mergeCell ref="AC10:AD10"/>
    <mergeCell ref="AE10:AF10"/>
    <mergeCell ref="AG10:AH10"/>
    <mergeCell ref="AI10:AJ10"/>
    <mergeCell ref="AC8:AD8"/>
    <mergeCell ref="AE8:AF8"/>
    <mergeCell ref="AG8:AH8"/>
    <mergeCell ref="AI8:AJ8"/>
    <mergeCell ref="AI9:AJ9"/>
    <mergeCell ref="AI27:AJ27"/>
    <mergeCell ref="AI36:AJ36"/>
    <mergeCell ref="AI18:AJ18"/>
    <mergeCell ref="C6:F6"/>
    <mergeCell ref="G6:J6"/>
    <mergeCell ref="K6:N6"/>
    <mergeCell ref="O6:R6"/>
    <mergeCell ref="W6:Z6"/>
    <mergeCell ref="AA6:AB6"/>
    <mergeCell ref="G8:J8"/>
    <mergeCell ref="AA8:AB8"/>
    <mergeCell ref="W21:Z21"/>
    <mergeCell ref="G17:J17"/>
    <mergeCell ref="K18:N18"/>
    <mergeCell ref="O19:R19"/>
    <mergeCell ref="S20:V20"/>
    <mergeCell ref="G26:J26"/>
    <mergeCell ref="AA26:AB26"/>
    <mergeCell ref="AC26:AD26"/>
    <mergeCell ref="AE26:AF26"/>
    <mergeCell ref="AG26:AH26"/>
    <mergeCell ref="AI26:AJ26"/>
    <mergeCell ref="C25:F25"/>
    <mergeCell ref="C42:F42"/>
    <mergeCell ref="G42:J42"/>
    <mergeCell ref="D23:Z23"/>
    <mergeCell ref="D5:P5"/>
    <mergeCell ref="D14:P14"/>
    <mergeCell ref="D32:R32"/>
    <mergeCell ref="C7:F7"/>
    <mergeCell ref="AA7:AB7"/>
    <mergeCell ref="AC7:AD7"/>
    <mergeCell ref="AA25:AB25"/>
    <mergeCell ref="AC25:AD25"/>
    <mergeCell ref="S29:V29"/>
    <mergeCell ref="AA29:AB29"/>
    <mergeCell ref="AC29:AD29"/>
    <mergeCell ref="W30:Z30"/>
    <mergeCell ref="AA30:AB30"/>
    <mergeCell ref="AC30:AD30"/>
    <mergeCell ref="C33:F33"/>
    <mergeCell ref="G33:J33"/>
    <mergeCell ref="K33:N33"/>
    <mergeCell ref="O33:R33"/>
    <mergeCell ref="S33:V33"/>
  </mergeCells>
  <phoneticPr fontId="2"/>
  <pageMargins left="0.28999999999999998" right="0.2" top="0.56000000000000005" bottom="0.31" header="0.3" footer="0.3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54620-B7BF-403F-82ED-2C161AEDE2ED}">
  <dimension ref="B2:AM32"/>
  <sheetViews>
    <sheetView showGridLines="0" zoomScaleNormal="100" workbookViewId="0">
      <selection activeCell="B35" sqref="B35"/>
    </sheetView>
  </sheetViews>
  <sheetFormatPr defaultColWidth="2.875" defaultRowHeight="21.75" customHeight="1" x14ac:dyDescent="0.15"/>
  <cols>
    <col min="4" max="4" width="3.25" bestFit="1" customWidth="1"/>
    <col min="13" max="13" width="4" bestFit="1" customWidth="1"/>
    <col min="28" max="29" width="3.125" customWidth="1"/>
  </cols>
  <sheetData>
    <row r="2" spans="2:39" ht="21.75" customHeight="1" x14ac:dyDescent="0.15">
      <c r="B2" s="206" t="s">
        <v>16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</row>
    <row r="3" spans="2:39" ht="21.75" customHeight="1" x14ac:dyDescent="0.1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2:39" ht="21.75" customHeight="1" x14ac:dyDescent="0.15">
      <c r="M4" s="215" t="s">
        <v>53</v>
      </c>
      <c r="N4" s="215"/>
      <c r="O4" s="215" t="s">
        <v>63</v>
      </c>
      <c r="P4" s="215"/>
      <c r="Q4" s="215"/>
      <c r="R4" s="215"/>
      <c r="T4" s="214" t="s">
        <v>64</v>
      </c>
      <c r="U4" s="214"/>
      <c r="V4" s="264" t="s">
        <v>72</v>
      </c>
      <c r="W4" s="264"/>
      <c r="X4" s="264"/>
      <c r="Y4" s="264"/>
      <c r="AG4" s="214" t="s">
        <v>65</v>
      </c>
      <c r="AH4" s="214"/>
      <c r="AI4" s="215"/>
      <c r="AJ4" s="215"/>
      <c r="AK4" s="215"/>
      <c r="AL4" s="215"/>
    </row>
    <row r="5" spans="2:39" ht="21.75" customHeight="1" thickBot="1" x14ac:dyDescent="0.2">
      <c r="B5" s="38"/>
      <c r="C5" s="38"/>
      <c r="D5" s="38"/>
      <c r="E5" s="38"/>
      <c r="F5" s="38"/>
      <c r="G5" s="38"/>
      <c r="H5" s="38"/>
      <c r="I5" s="39"/>
      <c r="J5" s="208"/>
      <c r="K5" s="208"/>
      <c r="L5" s="39"/>
      <c r="M5" s="39"/>
      <c r="N5" s="39"/>
      <c r="O5" s="211">
        <v>5</v>
      </c>
      <c r="P5" s="211"/>
      <c r="Q5" s="212">
        <v>7</v>
      </c>
      <c r="R5" s="213"/>
      <c r="S5" s="60"/>
      <c r="T5" s="60"/>
      <c r="U5" s="60"/>
      <c r="V5" s="209"/>
      <c r="W5" s="209"/>
      <c r="X5" s="60"/>
      <c r="Y5" s="38"/>
      <c r="Z5" s="38"/>
      <c r="AA5" s="38"/>
      <c r="AB5" s="38"/>
      <c r="AC5" s="38"/>
      <c r="AD5" s="38"/>
      <c r="AE5" s="38"/>
      <c r="AF5" s="210" t="s">
        <v>17</v>
      </c>
      <c r="AG5" s="210"/>
      <c r="AH5" s="210"/>
      <c r="AI5" s="204">
        <v>7</v>
      </c>
      <c r="AJ5" s="205"/>
      <c r="AK5" s="193">
        <v>4</v>
      </c>
      <c r="AL5" s="193"/>
      <c r="AM5" s="38"/>
    </row>
    <row r="6" spans="2:39" ht="21.75" customHeight="1" thickTop="1" thickBot="1" x14ac:dyDescent="0.2">
      <c r="B6" s="38"/>
      <c r="C6" s="38"/>
      <c r="D6" s="38"/>
      <c r="E6" s="193">
        <v>5</v>
      </c>
      <c r="F6" s="193"/>
      <c r="G6" s="193"/>
      <c r="H6" s="193"/>
      <c r="I6" s="194">
        <v>8</v>
      </c>
      <c r="J6" s="195"/>
      <c r="K6" s="195"/>
      <c r="L6" s="195"/>
      <c r="M6" s="38"/>
      <c r="N6" s="38"/>
      <c r="O6" s="38"/>
      <c r="P6" s="196" t="s">
        <v>18</v>
      </c>
      <c r="Q6" s="196"/>
      <c r="R6" s="38"/>
      <c r="S6" s="38"/>
      <c r="T6" s="38"/>
      <c r="U6" s="201">
        <v>15</v>
      </c>
      <c r="V6" s="201"/>
      <c r="W6" s="201"/>
      <c r="X6" s="202"/>
      <c r="Y6" s="203">
        <v>8</v>
      </c>
      <c r="Z6" s="203"/>
      <c r="AA6" s="203"/>
      <c r="AB6" s="203"/>
      <c r="AC6" s="38"/>
      <c r="AD6" s="38"/>
      <c r="AE6" s="38"/>
      <c r="AF6" s="38"/>
      <c r="AG6" s="38"/>
      <c r="AH6" s="39"/>
      <c r="AI6" s="64"/>
      <c r="AJ6" s="196" t="s">
        <v>19</v>
      </c>
      <c r="AK6" s="200"/>
      <c r="AL6" s="43"/>
      <c r="AM6" s="38"/>
    </row>
    <row r="7" spans="2:39" ht="21.75" customHeight="1" thickTop="1" thickBot="1" x14ac:dyDescent="0.2">
      <c r="B7" s="38"/>
      <c r="C7" s="204">
        <v>10</v>
      </c>
      <c r="D7" s="205"/>
      <c r="E7" s="199">
        <v>8</v>
      </c>
      <c r="F7" s="199"/>
      <c r="G7" s="42"/>
      <c r="H7" s="200" t="s">
        <v>20</v>
      </c>
      <c r="I7" s="196"/>
      <c r="J7" s="38"/>
      <c r="K7" s="218">
        <v>1</v>
      </c>
      <c r="L7" s="219"/>
      <c r="M7" s="197">
        <v>12</v>
      </c>
      <c r="N7" s="198"/>
      <c r="O7" s="38"/>
      <c r="P7" s="38"/>
      <c r="Q7" s="38"/>
      <c r="R7" s="38"/>
      <c r="S7" s="205">
        <v>13</v>
      </c>
      <c r="T7" s="197"/>
      <c r="U7" s="268">
        <v>9</v>
      </c>
      <c r="V7" s="269"/>
      <c r="W7" s="38"/>
      <c r="X7" s="196" t="s">
        <v>21</v>
      </c>
      <c r="Y7" s="200"/>
      <c r="Z7" s="42"/>
      <c r="AA7" s="245">
        <v>6</v>
      </c>
      <c r="AB7" s="246"/>
      <c r="AC7" s="197">
        <v>12</v>
      </c>
      <c r="AD7" s="198"/>
      <c r="AE7" s="38"/>
      <c r="AF7" s="38"/>
      <c r="AG7" s="38"/>
      <c r="AH7" s="244" t="s">
        <v>22</v>
      </c>
      <c r="AI7" s="243" t="s">
        <v>60</v>
      </c>
      <c r="AJ7" s="38"/>
      <c r="AK7" s="38"/>
      <c r="AL7" s="244" t="s">
        <v>23</v>
      </c>
      <c r="AM7" s="243" t="s">
        <v>76</v>
      </c>
    </row>
    <row r="8" spans="2:39" ht="21.75" customHeight="1" thickTop="1" x14ac:dyDescent="0.15">
      <c r="B8" s="39"/>
      <c r="C8" s="65"/>
      <c r="D8" s="196" t="s">
        <v>24</v>
      </c>
      <c r="E8" s="200"/>
      <c r="F8" s="43"/>
      <c r="G8" s="38"/>
      <c r="H8" s="38"/>
      <c r="I8" s="38"/>
      <c r="J8" s="38"/>
      <c r="K8" s="40"/>
      <c r="L8" s="196" t="s">
        <v>25</v>
      </c>
      <c r="M8" s="196"/>
      <c r="N8" s="39"/>
      <c r="O8" s="64"/>
      <c r="P8" s="38"/>
      <c r="Q8" s="38"/>
      <c r="R8" s="62"/>
      <c r="S8" s="61"/>
      <c r="T8" s="196" t="s">
        <v>26</v>
      </c>
      <c r="U8" s="200"/>
      <c r="V8" s="43"/>
      <c r="W8" s="38"/>
      <c r="X8" s="38"/>
      <c r="Y8" s="38"/>
      <c r="Z8" s="47"/>
      <c r="AA8" s="39"/>
      <c r="AB8" s="196" t="s">
        <v>27</v>
      </c>
      <c r="AC8" s="196"/>
      <c r="AD8" s="63"/>
      <c r="AE8" s="38"/>
      <c r="AF8" s="38"/>
      <c r="AG8" s="38"/>
      <c r="AH8" s="244"/>
      <c r="AI8" s="243"/>
      <c r="AJ8" s="38"/>
      <c r="AK8" s="38"/>
      <c r="AL8" s="244"/>
      <c r="AM8" s="243"/>
    </row>
    <row r="9" spans="2:39" ht="44.25" customHeight="1" x14ac:dyDescent="0.15">
      <c r="B9" s="247" t="s">
        <v>28</v>
      </c>
      <c r="C9" s="237" t="s">
        <v>69</v>
      </c>
      <c r="D9" s="44"/>
      <c r="E9" s="44"/>
      <c r="F9" s="247" t="s">
        <v>29</v>
      </c>
      <c r="G9" s="255" t="s">
        <v>70</v>
      </c>
      <c r="H9" s="44"/>
      <c r="I9" s="44"/>
      <c r="J9" s="247" t="s">
        <v>30</v>
      </c>
      <c r="K9" s="258" t="s">
        <v>71</v>
      </c>
      <c r="L9" s="44"/>
      <c r="M9" s="44"/>
      <c r="N9" s="247" t="s">
        <v>31</v>
      </c>
      <c r="O9" s="261" t="s">
        <v>72</v>
      </c>
      <c r="P9" s="44"/>
      <c r="Q9" s="44"/>
      <c r="R9" s="247" t="s">
        <v>32</v>
      </c>
      <c r="S9" s="231" t="s">
        <v>73</v>
      </c>
      <c r="T9" s="44"/>
      <c r="U9" s="44"/>
      <c r="V9" s="247" t="s">
        <v>33</v>
      </c>
      <c r="W9" s="237" t="s">
        <v>74</v>
      </c>
      <c r="X9" s="44"/>
      <c r="Y9" s="44"/>
      <c r="Z9" s="247" t="s">
        <v>34</v>
      </c>
      <c r="AA9" s="231" t="s">
        <v>75</v>
      </c>
      <c r="AB9" s="44"/>
      <c r="AC9" s="44"/>
      <c r="AD9" s="247" t="s">
        <v>35</v>
      </c>
      <c r="AE9" s="240" t="s">
        <v>76</v>
      </c>
      <c r="AF9" s="38"/>
      <c r="AG9" s="38"/>
      <c r="AH9" s="244"/>
      <c r="AI9" s="243"/>
      <c r="AJ9" s="38"/>
      <c r="AK9" s="38"/>
      <c r="AL9" s="244"/>
      <c r="AM9" s="243"/>
    </row>
    <row r="10" spans="2:39" ht="44.25" customHeight="1" x14ac:dyDescent="0.15">
      <c r="B10" s="248"/>
      <c r="C10" s="238"/>
      <c r="D10" s="44"/>
      <c r="E10" s="44"/>
      <c r="F10" s="248"/>
      <c r="G10" s="256"/>
      <c r="H10" s="44"/>
      <c r="I10" s="44"/>
      <c r="J10" s="248"/>
      <c r="K10" s="259"/>
      <c r="L10" s="44"/>
      <c r="M10" s="44"/>
      <c r="N10" s="248"/>
      <c r="O10" s="262"/>
      <c r="P10" s="44"/>
      <c r="Q10" s="44"/>
      <c r="R10" s="248"/>
      <c r="S10" s="232"/>
      <c r="T10" s="44"/>
      <c r="U10" s="44"/>
      <c r="V10" s="248"/>
      <c r="W10" s="238"/>
      <c r="X10" s="44"/>
      <c r="Y10" s="44"/>
      <c r="Z10" s="248"/>
      <c r="AA10" s="232"/>
      <c r="AB10" s="44"/>
      <c r="AC10" s="44"/>
      <c r="AD10" s="248"/>
      <c r="AE10" s="241"/>
      <c r="AF10" s="38"/>
      <c r="AG10" s="38"/>
      <c r="AH10" s="244"/>
      <c r="AI10" s="243"/>
      <c r="AJ10" s="38"/>
      <c r="AK10" s="38"/>
      <c r="AL10" s="244"/>
      <c r="AM10" s="243"/>
    </row>
    <row r="11" spans="2:39" ht="44.25" customHeight="1" x14ac:dyDescent="0.15">
      <c r="B11" s="249"/>
      <c r="C11" s="239"/>
      <c r="D11" s="44"/>
      <c r="E11" s="44"/>
      <c r="F11" s="249"/>
      <c r="G11" s="257"/>
      <c r="H11" s="44"/>
      <c r="I11" s="44"/>
      <c r="J11" s="249"/>
      <c r="K11" s="260"/>
      <c r="L11" s="44"/>
      <c r="M11" s="44"/>
      <c r="N11" s="249"/>
      <c r="O11" s="263"/>
      <c r="P11" s="44"/>
      <c r="Q11" s="44"/>
      <c r="R11" s="249"/>
      <c r="S11" s="233"/>
      <c r="T11" s="44"/>
      <c r="U11" s="44"/>
      <c r="V11" s="249"/>
      <c r="W11" s="239"/>
      <c r="X11" s="44"/>
      <c r="Y11" s="44"/>
      <c r="Z11" s="249"/>
      <c r="AA11" s="233"/>
      <c r="AB11" s="44"/>
      <c r="AC11" s="44"/>
      <c r="AD11" s="249"/>
      <c r="AE11" s="242"/>
      <c r="AF11" s="38"/>
      <c r="AG11" s="38"/>
      <c r="AH11" s="38"/>
      <c r="AI11" s="38"/>
      <c r="AJ11" s="38"/>
      <c r="AK11" s="38"/>
      <c r="AL11" s="38"/>
      <c r="AM11" s="38"/>
    </row>
    <row r="12" spans="2:39" ht="19.5" customHeight="1" thickBot="1" x14ac:dyDescent="0.2">
      <c r="B12" s="48"/>
      <c r="C12" s="48"/>
      <c r="D12" s="44"/>
      <c r="E12" s="109"/>
      <c r="F12" s="107"/>
      <c r="G12" s="107"/>
      <c r="H12" s="216" t="s">
        <v>66</v>
      </c>
      <c r="I12" s="217"/>
      <c r="J12" s="51"/>
      <c r="K12" s="51"/>
      <c r="L12" s="52"/>
      <c r="M12" s="44"/>
      <c r="N12" s="48"/>
      <c r="O12" s="48"/>
      <c r="P12" s="44"/>
      <c r="Q12" s="44"/>
      <c r="R12" s="48"/>
      <c r="S12" s="48"/>
      <c r="T12" s="44"/>
      <c r="U12" s="50"/>
      <c r="V12" s="51"/>
      <c r="W12" s="51"/>
      <c r="X12" s="217" t="s">
        <v>67</v>
      </c>
      <c r="Y12" s="217"/>
      <c r="Z12" s="51"/>
      <c r="AA12" s="51"/>
      <c r="AB12" s="52"/>
      <c r="AC12" s="44"/>
      <c r="AD12" s="48"/>
      <c r="AE12" s="48"/>
      <c r="AF12" s="38"/>
      <c r="AG12" s="38"/>
      <c r="AH12" s="38"/>
      <c r="AI12" s="38"/>
      <c r="AJ12" s="38"/>
      <c r="AK12" s="38"/>
      <c r="AL12" s="38"/>
      <c r="AM12" s="38"/>
    </row>
    <row r="13" spans="2:39" ht="19.5" customHeight="1" thickTop="1" x14ac:dyDescent="0.15">
      <c r="B13" s="48"/>
      <c r="C13" s="48"/>
      <c r="D13" s="44"/>
      <c r="E13" s="108"/>
      <c r="F13" s="220">
        <v>13</v>
      </c>
      <c r="G13" s="221"/>
      <c r="H13" s="110"/>
      <c r="I13" s="111"/>
      <c r="J13" s="222">
        <v>9</v>
      </c>
      <c r="K13" s="223"/>
      <c r="L13" s="44"/>
      <c r="M13" s="44"/>
      <c r="N13" s="48"/>
      <c r="O13" s="48"/>
      <c r="P13" s="44"/>
      <c r="Q13" s="44"/>
      <c r="R13" s="48"/>
      <c r="S13" s="48"/>
      <c r="T13" s="44"/>
      <c r="U13" s="44"/>
      <c r="V13" s="250"/>
      <c r="W13" s="251"/>
      <c r="X13" s="44"/>
      <c r="Y13" s="53"/>
      <c r="Z13" s="250"/>
      <c r="AA13" s="251"/>
      <c r="AB13" s="44"/>
      <c r="AC13" s="44"/>
      <c r="AD13" s="48"/>
      <c r="AE13" s="48"/>
      <c r="AF13" s="38"/>
      <c r="AG13" s="38"/>
      <c r="AH13" s="38"/>
      <c r="AI13" s="38"/>
      <c r="AJ13" s="38"/>
      <c r="AK13" s="38"/>
      <c r="AL13" s="38"/>
      <c r="AM13" s="38"/>
    </row>
    <row r="14" spans="2:39" ht="30.75" customHeight="1" x14ac:dyDescent="0.15">
      <c r="B14" s="48"/>
      <c r="C14" s="48"/>
      <c r="D14" s="44"/>
      <c r="E14" s="44"/>
      <c r="F14" s="48"/>
      <c r="G14" s="48"/>
      <c r="H14" s="44"/>
      <c r="I14" s="44"/>
      <c r="J14" s="48"/>
      <c r="K14" s="48"/>
      <c r="L14" s="44"/>
      <c r="M14" s="44"/>
      <c r="N14" s="48"/>
      <c r="O14" s="48"/>
      <c r="P14" s="44"/>
      <c r="Q14" s="44"/>
      <c r="R14" s="48"/>
      <c r="S14" s="48"/>
      <c r="T14" s="44"/>
      <c r="U14" s="44"/>
      <c r="V14" s="48"/>
      <c r="W14" s="49"/>
      <c r="X14" s="44"/>
      <c r="Y14" s="44"/>
      <c r="Z14" s="48"/>
      <c r="AA14" s="48"/>
      <c r="AB14" s="44"/>
      <c r="AC14" s="44"/>
      <c r="AD14" s="48"/>
      <c r="AE14" s="48"/>
      <c r="AF14" s="38"/>
      <c r="AG14" s="38"/>
      <c r="AH14" s="38"/>
      <c r="AI14" s="38"/>
      <c r="AJ14" s="38"/>
      <c r="AK14" s="38"/>
      <c r="AL14" s="38"/>
      <c r="AM14" s="38"/>
    </row>
    <row r="15" spans="2:39" ht="30.75" customHeight="1" x14ac:dyDescent="0.15">
      <c r="B15" s="48"/>
      <c r="C15" s="48"/>
      <c r="D15" s="44"/>
      <c r="E15" s="44"/>
      <c r="F15" s="48"/>
      <c r="G15" s="48"/>
      <c r="H15" s="44"/>
      <c r="I15" s="44"/>
      <c r="J15" s="48"/>
      <c r="K15" s="48"/>
      <c r="L15" s="44"/>
      <c r="M15" s="44"/>
      <c r="N15" s="48"/>
      <c r="O15" s="48"/>
      <c r="P15" s="44"/>
      <c r="Q15" s="44"/>
      <c r="R15" s="48"/>
      <c r="S15" s="48"/>
      <c r="T15" s="44"/>
      <c r="U15" s="44"/>
      <c r="V15" s="48"/>
      <c r="W15" s="49"/>
      <c r="X15" s="44"/>
      <c r="Y15" s="44"/>
      <c r="Z15" s="48"/>
      <c r="AA15" s="48"/>
      <c r="AB15" s="44"/>
      <c r="AC15" s="44"/>
      <c r="AD15" s="48"/>
      <c r="AE15" s="48"/>
      <c r="AF15" s="38"/>
      <c r="AG15" s="38"/>
      <c r="AH15" s="38"/>
      <c r="AI15" s="38"/>
      <c r="AJ15" s="38"/>
      <c r="AK15" s="38"/>
      <c r="AL15" s="38"/>
      <c r="AM15" s="38"/>
    </row>
    <row r="17" spans="2:39" ht="21.75" customHeight="1" x14ac:dyDescent="0.15">
      <c r="B17" s="77" t="s">
        <v>68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8"/>
    </row>
    <row r="18" spans="2:39" ht="21.75" customHeight="1" x14ac:dyDescent="0.1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8"/>
    </row>
    <row r="19" spans="2:39" ht="21.75" customHeight="1" thickBot="1" x14ac:dyDescent="0.2">
      <c r="B19" s="37"/>
      <c r="C19" s="37"/>
      <c r="D19" s="66">
        <v>7</v>
      </c>
      <c r="E19" s="67">
        <v>7</v>
      </c>
      <c r="F19" s="37"/>
      <c r="G19" s="37"/>
      <c r="H19" s="37"/>
      <c r="I19" s="37"/>
      <c r="J19" s="37"/>
      <c r="K19" s="37"/>
      <c r="L19" s="66">
        <v>8</v>
      </c>
      <c r="M19" s="74">
        <v>12</v>
      </c>
      <c r="N19" s="75"/>
      <c r="O19" s="37"/>
      <c r="P19" s="37"/>
      <c r="Q19" s="37"/>
      <c r="R19" s="37"/>
      <c r="S19" s="37"/>
      <c r="T19" s="66"/>
      <c r="U19" s="68"/>
      <c r="V19" s="37"/>
      <c r="W19" s="37"/>
      <c r="X19" s="37"/>
      <c r="Y19" s="37"/>
      <c r="Z19" s="37"/>
      <c r="AA19" s="37"/>
      <c r="AB19" s="66">
        <v>3</v>
      </c>
      <c r="AC19" s="74">
        <v>11</v>
      </c>
      <c r="AD19" s="75"/>
      <c r="AE19" s="37"/>
      <c r="AF19" s="37"/>
      <c r="AG19" s="37"/>
      <c r="AH19" s="37"/>
      <c r="AI19" s="37"/>
      <c r="AJ19" s="37"/>
      <c r="AK19" s="37"/>
      <c r="AL19" s="37"/>
      <c r="AM19" s="38"/>
    </row>
    <row r="20" spans="2:39" ht="21.75" customHeight="1" thickTop="1" x14ac:dyDescent="0.15">
      <c r="B20" s="38"/>
      <c r="C20" s="41"/>
      <c r="D20" s="200" t="s">
        <v>36</v>
      </c>
      <c r="E20" s="200"/>
      <c r="F20" s="43"/>
      <c r="G20" s="38"/>
      <c r="H20" s="38"/>
      <c r="I20" s="38"/>
      <c r="J20" s="38"/>
      <c r="K20" s="41"/>
      <c r="L20" s="200" t="s">
        <v>37</v>
      </c>
      <c r="M20" s="196"/>
      <c r="N20" s="38"/>
      <c r="O20" s="76"/>
      <c r="P20" s="38"/>
      <c r="Q20" s="38"/>
      <c r="R20" s="38"/>
      <c r="S20" s="41"/>
      <c r="T20" s="200" t="s">
        <v>38</v>
      </c>
      <c r="U20" s="200"/>
      <c r="V20" s="43"/>
      <c r="W20" s="38"/>
      <c r="X20" s="38"/>
      <c r="Y20" s="38"/>
      <c r="Z20" s="38"/>
      <c r="AA20" s="41"/>
      <c r="AB20" s="200" t="s">
        <v>88</v>
      </c>
      <c r="AC20" s="196"/>
      <c r="AD20" s="38"/>
      <c r="AE20" s="76"/>
      <c r="AM20" s="38"/>
    </row>
    <row r="21" spans="2:39" ht="30" customHeight="1" x14ac:dyDescent="0.15">
      <c r="B21" s="247" t="s">
        <v>39</v>
      </c>
      <c r="C21" s="255" t="s">
        <v>62</v>
      </c>
      <c r="D21" s="44"/>
      <c r="E21" s="44"/>
      <c r="F21" s="247" t="s">
        <v>40</v>
      </c>
      <c r="G21" s="240" t="s">
        <v>79</v>
      </c>
      <c r="H21" s="44"/>
      <c r="I21" s="44"/>
      <c r="J21" s="247" t="s">
        <v>41</v>
      </c>
      <c r="K21" s="240" t="s">
        <v>78</v>
      </c>
      <c r="L21" s="44"/>
      <c r="M21" s="44"/>
      <c r="N21" s="247" t="s">
        <v>42</v>
      </c>
      <c r="O21" s="237" t="s">
        <v>61</v>
      </c>
      <c r="P21" s="44"/>
      <c r="Q21" s="44"/>
      <c r="R21" s="247" t="s">
        <v>43</v>
      </c>
      <c r="S21" s="265" t="s">
        <v>81</v>
      </c>
      <c r="T21" s="44"/>
      <c r="U21" s="44"/>
      <c r="V21" s="247" t="s">
        <v>44</v>
      </c>
      <c r="W21" s="231" t="s">
        <v>84</v>
      </c>
      <c r="X21" s="44"/>
      <c r="Y21" s="44"/>
      <c r="Z21" s="247" t="s">
        <v>45</v>
      </c>
      <c r="AA21" s="252" t="s">
        <v>82</v>
      </c>
      <c r="AB21" s="44"/>
      <c r="AC21" s="44"/>
      <c r="AD21" s="247" t="s">
        <v>46</v>
      </c>
      <c r="AE21" s="234" t="s">
        <v>83</v>
      </c>
    </row>
    <row r="22" spans="2:39" ht="30" customHeight="1" x14ac:dyDescent="0.15">
      <c r="B22" s="248"/>
      <c r="C22" s="256"/>
      <c r="D22" s="44"/>
      <c r="E22" s="44"/>
      <c r="F22" s="248"/>
      <c r="G22" s="241"/>
      <c r="H22" s="44"/>
      <c r="I22" s="44"/>
      <c r="J22" s="248"/>
      <c r="K22" s="241"/>
      <c r="L22" s="44"/>
      <c r="M22" s="44"/>
      <c r="N22" s="248"/>
      <c r="O22" s="238"/>
      <c r="P22" s="44"/>
      <c r="Q22" s="44"/>
      <c r="R22" s="248"/>
      <c r="S22" s="266"/>
      <c r="T22" s="44"/>
      <c r="U22" s="44"/>
      <c r="V22" s="248"/>
      <c r="W22" s="232"/>
      <c r="X22" s="44"/>
      <c r="Y22" s="44"/>
      <c r="Z22" s="248"/>
      <c r="AA22" s="253"/>
      <c r="AB22" s="44"/>
      <c r="AC22" s="44"/>
      <c r="AD22" s="248"/>
      <c r="AE22" s="235"/>
    </row>
    <row r="23" spans="2:39" ht="30" customHeight="1" x14ac:dyDescent="0.15">
      <c r="B23" s="248"/>
      <c r="C23" s="256"/>
      <c r="D23" s="44"/>
      <c r="E23" s="44"/>
      <c r="F23" s="248"/>
      <c r="G23" s="241"/>
      <c r="H23" s="44"/>
      <c r="I23" s="44"/>
      <c r="J23" s="248"/>
      <c r="K23" s="241"/>
      <c r="L23" s="44"/>
      <c r="M23" s="44"/>
      <c r="N23" s="248"/>
      <c r="O23" s="238"/>
      <c r="P23" s="44"/>
      <c r="Q23" s="44"/>
      <c r="R23" s="248"/>
      <c r="S23" s="266"/>
      <c r="T23" s="44"/>
      <c r="U23" s="44"/>
      <c r="V23" s="248"/>
      <c r="W23" s="232"/>
      <c r="X23" s="44"/>
      <c r="Y23" s="44"/>
      <c r="Z23" s="248"/>
      <c r="AA23" s="253"/>
      <c r="AB23" s="44"/>
      <c r="AC23" s="44"/>
      <c r="AD23" s="248"/>
      <c r="AE23" s="235"/>
    </row>
    <row r="24" spans="2:39" ht="30" customHeight="1" x14ac:dyDescent="0.15">
      <c r="B24" s="249"/>
      <c r="C24" s="257"/>
      <c r="D24" s="38"/>
      <c r="E24" s="38"/>
      <c r="F24" s="248"/>
      <c r="G24" s="242"/>
      <c r="H24" s="38"/>
      <c r="I24" s="38"/>
      <c r="J24" s="249"/>
      <c r="K24" s="242"/>
      <c r="L24" s="38"/>
      <c r="M24" s="38"/>
      <c r="N24" s="249"/>
      <c r="O24" s="239"/>
      <c r="P24" s="38"/>
      <c r="Q24" s="38"/>
      <c r="R24" s="249"/>
      <c r="S24" s="267"/>
      <c r="T24" s="38"/>
      <c r="U24" s="38"/>
      <c r="V24" s="249"/>
      <c r="W24" s="233"/>
      <c r="X24" s="38"/>
      <c r="Y24" s="38"/>
      <c r="Z24" s="249"/>
      <c r="AA24" s="254"/>
      <c r="AB24" s="38"/>
      <c r="AC24" s="38"/>
      <c r="AD24" s="249"/>
      <c r="AE24" s="236"/>
      <c r="AF24" s="210"/>
      <c r="AG24" s="210"/>
      <c r="AH24" s="210"/>
      <c r="AI24" s="38"/>
      <c r="AJ24" s="38"/>
      <c r="AK24" s="38"/>
      <c r="AL24" s="38"/>
      <c r="AM24" s="38"/>
    </row>
    <row r="25" spans="2:39" ht="30" customHeight="1" x14ac:dyDescent="0.15">
      <c r="B25" s="48"/>
      <c r="C25" s="69"/>
      <c r="D25" s="38"/>
      <c r="E25" s="38"/>
      <c r="F25" s="48"/>
      <c r="G25" s="70"/>
      <c r="H25" s="38"/>
      <c r="I25" s="38"/>
      <c r="J25" s="48"/>
      <c r="K25" s="70"/>
      <c r="L25" s="38"/>
      <c r="M25" s="38"/>
      <c r="N25" s="48"/>
      <c r="O25" s="49"/>
      <c r="P25" s="38"/>
      <c r="Q25" s="38"/>
      <c r="R25" s="48"/>
      <c r="S25" s="71"/>
      <c r="T25" s="38"/>
      <c r="U25" s="38"/>
      <c r="V25" s="48"/>
      <c r="W25" s="48"/>
      <c r="X25" s="38"/>
      <c r="Y25" s="38"/>
      <c r="Z25" s="48"/>
      <c r="AA25" s="72"/>
      <c r="AB25" s="38"/>
      <c r="AC25" s="38"/>
      <c r="AD25" s="48"/>
      <c r="AE25" s="73"/>
      <c r="AF25" s="38"/>
      <c r="AG25" s="38"/>
      <c r="AH25" s="38"/>
      <c r="AI25" s="38"/>
      <c r="AJ25" s="38"/>
      <c r="AK25" s="38"/>
      <c r="AL25" s="38"/>
      <c r="AM25" s="38"/>
    </row>
    <row r="26" spans="2:39" ht="21.75" customHeight="1" thickBot="1" x14ac:dyDescent="0.2">
      <c r="B26" s="38"/>
      <c r="C26" s="227">
        <v>10</v>
      </c>
      <c r="D26" s="228"/>
      <c r="E26" s="229">
        <v>9</v>
      </c>
      <c r="F26" s="229"/>
      <c r="G26" s="38"/>
      <c r="H26" s="38"/>
      <c r="I26" s="38"/>
      <c r="J26" s="38"/>
      <c r="K26" s="217"/>
      <c r="L26" s="230"/>
      <c r="M26" s="226"/>
      <c r="N26" s="208"/>
      <c r="O26" s="38"/>
      <c r="P26" s="196"/>
      <c r="Q26" s="196"/>
      <c r="R26" s="38"/>
      <c r="S26" s="38"/>
      <c r="T26" s="38"/>
      <c r="U26" s="210"/>
      <c r="V26" s="210"/>
      <c r="W26" s="38"/>
      <c r="X26" s="38"/>
      <c r="Y26" s="38"/>
      <c r="Z26" s="38"/>
      <c r="AA26" s="210"/>
      <c r="AB26" s="210"/>
      <c r="AC26" s="38"/>
      <c r="AD26" s="38"/>
      <c r="AE26" s="38"/>
      <c r="AF26" s="38"/>
      <c r="AG26" s="38"/>
      <c r="AH26" s="38"/>
      <c r="AI26" s="38"/>
      <c r="AJ26" s="196"/>
      <c r="AK26" s="196"/>
      <c r="AL26" s="38"/>
      <c r="AM26" s="38"/>
    </row>
    <row r="27" spans="2:39" ht="21.75" customHeight="1" thickTop="1" x14ac:dyDescent="0.15">
      <c r="B27" s="38"/>
      <c r="C27" s="65"/>
      <c r="D27" s="196" t="s">
        <v>47</v>
      </c>
      <c r="E27" s="200"/>
      <c r="F27" s="43"/>
      <c r="G27" s="38"/>
      <c r="H27" s="38"/>
      <c r="I27" s="38"/>
      <c r="J27" s="38"/>
      <c r="K27" s="41"/>
      <c r="L27" s="200" t="s">
        <v>48</v>
      </c>
      <c r="M27" s="200"/>
      <c r="N27" s="43"/>
      <c r="O27" s="38"/>
      <c r="R27" s="38"/>
      <c r="S27" s="38"/>
      <c r="T27" s="38"/>
      <c r="U27" s="38"/>
      <c r="V27" s="38"/>
      <c r="W27" s="38"/>
      <c r="AF27" s="38"/>
      <c r="AG27" s="38"/>
      <c r="AH27" s="224"/>
      <c r="AI27" s="224"/>
      <c r="AJ27" s="38"/>
      <c r="AK27" s="38"/>
      <c r="AL27" s="224"/>
      <c r="AM27" s="224"/>
    </row>
    <row r="28" spans="2:39" ht="21.75" customHeight="1" x14ac:dyDescent="0.15">
      <c r="B28" s="247" t="s">
        <v>49</v>
      </c>
      <c r="C28" s="231" t="s">
        <v>59</v>
      </c>
      <c r="D28" s="44"/>
      <c r="E28" s="44"/>
      <c r="F28" s="247" t="s">
        <v>50</v>
      </c>
      <c r="G28" s="231" t="s">
        <v>85</v>
      </c>
      <c r="H28" s="44"/>
      <c r="I28" s="44"/>
      <c r="J28" s="247" t="s">
        <v>51</v>
      </c>
      <c r="K28" s="231" t="s">
        <v>86</v>
      </c>
      <c r="L28" s="44"/>
      <c r="M28" s="44"/>
      <c r="N28" s="247" t="s">
        <v>52</v>
      </c>
      <c r="O28" s="231" t="s">
        <v>87</v>
      </c>
      <c r="R28" s="225"/>
      <c r="S28" s="54"/>
      <c r="T28" s="44"/>
      <c r="U28" s="44"/>
      <c r="V28" s="54"/>
      <c r="W28" s="54"/>
      <c r="AF28" s="38"/>
      <c r="AG28" s="38"/>
      <c r="AH28" s="224"/>
      <c r="AI28" s="224"/>
      <c r="AJ28" s="38"/>
      <c r="AK28" s="38"/>
      <c r="AL28" s="224"/>
      <c r="AM28" s="224"/>
    </row>
    <row r="29" spans="2:39" ht="21.75" customHeight="1" x14ac:dyDescent="0.15">
      <c r="B29" s="248"/>
      <c r="C29" s="232"/>
      <c r="D29" s="44"/>
      <c r="E29" s="44"/>
      <c r="F29" s="248"/>
      <c r="G29" s="232"/>
      <c r="H29" s="44"/>
      <c r="I29" s="44"/>
      <c r="J29" s="248"/>
      <c r="K29" s="232"/>
      <c r="L29" s="44"/>
      <c r="M29" s="44"/>
      <c r="N29" s="248"/>
      <c r="O29" s="232"/>
      <c r="R29" s="225"/>
      <c r="S29" s="54"/>
      <c r="T29" s="44"/>
      <c r="U29" s="44"/>
      <c r="V29" s="54"/>
      <c r="W29" s="54"/>
      <c r="AF29" s="38"/>
      <c r="AG29" s="38"/>
      <c r="AH29" s="224"/>
      <c r="AI29" s="224"/>
      <c r="AJ29" s="38"/>
      <c r="AK29" s="38"/>
      <c r="AL29" s="224"/>
      <c r="AM29" s="224"/>
    </row>
    <row r="30" spans="2:39" ht="21.75" customHeight="1" x14ac:dyDescent="0.15">
      <c r="B30" s="248"/>
      <c r="C30" s="232"/>
      <c r="D30" s="44"/>
      <c r="E30" s="44"/>
      <c r="F30" s="248"/>
      <c r="G30" s="232"/>
      <c r="H30" s="44"/>
      <c r="I30" s="44"/>
      <c r="J30" s="248"/>
      <c r="K30" s="232"/>
      <c r="L30" s="44"/>
      <c r="M30" s="44"/>
      <c r="N30" s="248"/>
      <c r="O30" s="232"/>
      <c r="R30" s="225"/>
      <c r="S30" s="54"/>
      <c r="T30" s="44"/>
      <c r="U30" s="44"/>
      <c r="V30" s="54"/>
      <c r="W30" s="54"/>
      <c r="AF30" s="38"/>
      <c r="AG30" s="38"/>
      <c r="AH30" s="224"/>
      <c r="AI30" s="224"/>
      <c r="AJ30" s="38"/>
      <c r="AK30" s="38"/>
      <c r="AL30" s="224"/>
      <c r="AM30" s="224"/>
    </row>
    <row r="31" spans="2:39" ht="21.75" customHeight="1" x14ac:dyDescent="0.15">
      <c r="B31" s="248"/>
      <c r="C31" s="232"/>
      <c r="D31" s="44"/>
      <c r="E31" s="44"/>
      <c r="F31" s="248"/>
      <c r="G31" s="232"/>
      <c r="H31" s="44"/>
      <c r="I31" s="44"/>
      <c r="J31" s="248"/>
      <c r="K31" s="232"/>
      <c r="L31" s="44"/>
      <c r="M31" s="44"/>
      <c r="N31" s="248"/>
      <c r="O31" s="232"/>
      <c r="R31" s="225"/>
      <c r="S31" s="54"/>
      <c r="T31" s="44"/>
      <c r="U31" s="44"/>
      <c r="V31" s="54"/>
      <c r="W31" s="54"/>
      <c r="AF31" s="38"/>
      <c r="AG31" s="38"/>
      <c r="AH31" s="224"/>
      <c r="AI31" s="224"/>
      <c r="AJ31" s="38"/>
      <c r="AK31" s="38"/>
      <c r="AL31" s="224"/>
      <c r="AM31" s="224"/>
    </row>
    <row r="32" spans="2:39" ht="21.75" customHeight="1" x14ac:dyDescent="0.15">
      <c r="B32" s="249"/>
      <c r="C32" s="233"/>
      <c r="D32" s="38"/>
      <c r="E32" s="38"/>
      <c r="F32" s="249"/>
      <c r="G32" s="233"/>
      <c r="H32" s="38"/>
      <c r="I32" s="38"/>
      <c r="J32" s="249"/>
      <c r="K32" s="233"/>
      <c r="L32" s="38"/>
      <c r="M32" s="38"/>
      <c r="N32" s="249"/>
      <c r="O32" s="233"/>
      <c r="R32" s="225"/>
      <c r="S32" s="54"/>
      <c r="T32" s="38"/>
      <c r="U32" s="38"/>
      <c r="V32" s="54"/>
      <c r="W32" s="54"/>
      <c r="AF32" s="38"/>
      <c r="AG32" s="38"/>
      <c r="AH32" s="38"/>
      <c r="AI32" s="38"/>
      <c r="AJ32" s="38"/>
      <c r="AK32" s="38"/>
      <c r="AL32" s="38"/>
      <c r="AM32" s="38"/>
    </row>
  </sheetData>
  <mergeCells count="102">
    <mergeCell ref="V9:V11"/>
    <mergeCell ref="R9:R11"/>
    <mergeCell ref="O9:O11"/>
    <mergeCell ref="S9:S11"/>
    <mergeCell ref="V4:Y4"/>
    <mergeCell ref="T20:U20"/>
    <mergeCell ref="V21:V24"/>
    <mergeCell ref="R21:R24"/>
    <mergeCell ref="N21:N24"/>
    <mergeCell ref="S21:S24"/>
    <mergeCell ref="X12:Y12"/>
    <mergeCell ref="U7:V7"/>
    <mergeCell ref="S7:T7"/>
    <mergeCell ref="V13:W13"/>
    <mergeCell ref="B9:B11"/>
    <mergeCell ref="F9:F11"/>
    <mergeCell ref="J9:J11"/>
    <mergeCell ref="N9:N11"/>
    <mergeCell ref="C9:C11"/>
    <mergeCell ref="G9:G11"/>
    <mergeCell ref="K9:K11"/>
    <mergeCell ref="L8:M8"/>
    <mergeCell ref="T8:U8"/>
    <mergeCell ref="B28:B32"/>
    <mergeCell ref="C28:C32"/>
    <mergeCell ref="G28:G32"/>
    <mergeCell ref="K28:K32"/>
    <mergeCell ref="N28:N32"/>
    <mergeCell ref="J28:J32"/>
    <mergeCell ref="F28:F32"/>
    <mergeCell ref="O21:O24"/>
    <mergeCell ref="J21:J24"/>
    <mergeCell ref="F21:F24"/>
    <mergeCell ref="B21:B24"/>
    <mergeCell ref="C21:C24"/>
    <mergeCell ref="G21:G24"/>
    <mergeCell ref="K21:K24"/>
    <mergeCell ref="AE21:AE24"/>
    <mergeCell ref="W9:W11"/>
    <mergeCell ref="AA9:AA11"/>
    <mergeCell ref="AE9:AE11"/>
    <mergeCell ref="AL27:AM31"/>
    <mergeCell ref="AF24:AH24"/>
    <mergeCell ref="AJ26:AK26"/>
    <mergeCell ref="W21:W24"/>
    <mergeCell ref="AM7:AM10"/>
    <mergeCell ref="AL7:AL10"/>
    <mergeCell ref="AI7:AI10"/>
    <mergeCell ref="AH7:AH10"/>
    <mergeCell ref="AA7:AB7"/>
    <mergeCell ref="AC7:AD7"/>
    <mergeCell ref="X7:Y7"/>
    <mergeCell ref="AD9:AD11"/>
    <mergeCell ref="AD21:AD24"/>
    <mergeCell ref="Z21:Z24"/>
    <mergeCell ref="AB20:AC20"/>
    <mergeCell ref="AB8:AC8"/>
    <mergeCell ref="Z9:Z11"/>
    <mergeCell ref="Z13:AA13"/>
    <mergeCell ref="AA21:AA24"/>
    <mergeCell ref="AH27:AI31"/>
    <mergeCell ref="R28:R32"/>
    <mergeCell ref="M26:N26"/>
    <mergeCell ref="C26:D26"/>
    <mergeCell ref="E26:F26"/>
    <mergeCell ref="K26:L26"/>
    <mergeCell ref="P26:Q26"/>
    <mergeCell ref="U26:V26"/>
    <mergeCell ref="AA26:AB26"/>
    <mergeCell ref="O28:O32"/>
    <mergeCell ref="C7:D7"/>
    <mergeCell ref="D20:E20"/>
    <mergeCell ref="L20:M20"/>
    <mergeCell ref="H12:I12"/>
    <mergeCell ref="D27:E27"/>
    <mergeCell ref="L27:M27"/>
    <mergeCell ref="D8:E8"/>
    <mergeCell ref="K7:L7"/>
    <mergeCell ref="H7:I7"/>
    <mergeCell ref="F13:G13"/>
    <mergeCell ref="J13:K13"/>
    <mergeCell ref="B2:AL2"/>
    <mergeCell ref="J5:K5"/>
    <mergeCell ref="V5:W5"/>
    <mergeCell ref="AF5:AH5"/>
    <mergeCell ref="AK5:AL5"/>
    <mergeCell ref="O5:P5"/>
    <mergeCell ref="Q5:R5"/>
    <mergeCell ref="AG4:AH4"/>
    <mergeCell ref="AI4:AL4"/>
    <mergeCell ref="O4:R4"/>
    <mergeCell ref="M4:N4"/>
    <mergeCell ref="T4:U4"/>
    <mergeCell ref="E6:H6"/>
    <mergeCell ref="I6:L6"/>
    <mergeCell ref="P6:Q6"/>
    <mergeCell ref="M7:N7"/>
    <mergeCell ref="E7:F7"/>
    <mergeCell ref="AJ6:AK6"/>
    <mergeCell ref="U6:X6"/>
    <mergeCell ref="Y6:AB6"/>
    <mergeCell ref="AI5:AJ5"/>
  </mergeCells>
  <phoneticPr fontId="2"/>
  <pageMargins left="0.7" right="0.7" top="0.75" bottom="0.75" header="0.3" footer="0.3"/>
  <pageSetup paperSize="9"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原紙</vt:lpstr>
      <vt:lpstr>R04春季</vt:lpstr>
      <vt:lpstr>決勝Ｔ</vt:lpstr>
      <vt:lpstr>'R04春季'!Print_Area</vt:lpstr>
      <vt:lpstr>原紙!Print_Area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handg</dc:creator>
  <cp:lastModifiedBy>a</cp:lastModifiedBy>
  <cp:lastPrinted>2023-03-28T01:26:04Z</cp:lastPrinted>
  <dcterms:created xsi:type="dcterms:W3CDTF">2023-01-28T00:13:12Z</dcterms:created>
  <dcterms:modified xsi:type="dcterms:W3CDTF">2023-03-28T01:26:20Z</dcterms:modified>
</cp:coreProperties>
</file>